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andom Selection" sheetId="2" r:id="rId5"/>
    <sheet state="visible" name="Teacher" sheetId="3" r:id="rId6"/>
    <sheet state="visible" name="Finance" sheetId="4" r:id="rId7"/>
    <sheet state="visible" name="ComputerScience" sheetId="5" r:id="rId8"/>
    <sheet state="visible" name="Aggregated" sheetId="6" r:id="rId9"/>
  </sheets>
  <definedNames/>
  <calcPr/>
</workbook>
</file>

<file path=xl/sharedStrings.xml><?xml version="1.0" encoding="utf-8"?>
<sst xmlns="http://schemas.openxmlformats.org/spreadsheetml/2006/main" count="1086" uniqueCount="403">
  <si>
    <t>School</t>
  </si>
  <si>
    <t>ID</t>
  </si>
  <si>
    <t>Profession</t>
  </si>
  <si>
    <t>Company</t>
  </si>
  <si>
    <t>Ordered</t>
  </si>
  <si>
    <t>Position</t>
  </si>
  <si>
    <t>Location</t>
  </si>
  <si>
    <t>Rating</t>
  </si>
  <si>
    <t>Salary Low</t>
  </si>
  <si>
    <t>Salary High</t>
  </si>
  <si>
    <t>Date Applied</t>
  </si>
  <si>
    <t>Phone Number</t>
  </si>
  <si>
    <t>Date Responded</t>
  </si>
  <si>
    <t>Interested</t>
  </si>
  <si>
    <t>Brown</t>
  </si>
  <si>
    <t>Control</t>
  </si>
  <si>
    <t>Big Tree Little Preschool</t>
  </si>
  <si>
    <t>Vista, CA</t>
  </si>
  <si>
    <t>N/A</t>
  </si>
  <si>
    <t>Treatment</t>
  </si>
  <si>
    <t>Job</t>
  </si>
  <si>
    <t>Response</t>
  </si>
  <si>
    <t>Response Time</t>
  </si>
  <si>
    <t>Teacher</t>
  </si>
  <si>
    <t>Company1</t>
  </si>
  <si>
    <t>Brightmont Academy (AZ)</t>
  </si>
  <si>
    <t>Deer Valley, AZ</t>
  </si>
  <si>
    <t>Princeton</t>
  </si>
  <si>
    <t>Democracy Prep Public Schools</t>
  </si>
  <si>
    <t>Achievement First</t>
  </si>
  <si>
    <t>Las Vegas, NV</t>
  </si>
  <si>
    <t>Columbia</t>
  </si>
  <si>
    <t>San Jose Christian</t>
  </si>
  <si>
    <t>Campbell, CA</t>
  </si>
  <si>
    <t>Summit Public Schools</t>
  </si>
  <si>
    <t>Daly City, CA</t>
  </si>
  <si>
    <t>Acheivment Prep</t>
  </si>
  <si>
    <t>Washington, DC</t>
  </si>
  <si>
    <t>Rutgers</t>
  </si>
  <si>
    <t>Sandy Lake Board</t>
  </si>
  <si>
    <t>Yes</t>
  </si>
  <si>
    <t>Cornell</t>
  </si>
  <si>
    <t>Stanford</t>
  </si>
  <si>
    <t>Primrose School of Edina</t>
  </si>
  <si>
    <t>KIDS Rainbow Academy</t>
  </si>
  <si>
    <t>Edina, MN</t>
  </si>
  <si>
    <t>360 Degree Customer</t>
  </si>
  <si>
    <t>Sunnyvale, CA</t>
  </si>
  <si>
    <t>UCLA</t>
  </si>
  <si>
    <t>Rockford Iqra School</t>
  </si>
  <si>
    <t>CS</t>
  </si>
  <si>
    <t>Versa Networks</t>
  </si>
  <si>
    <t>Montessori Academy</t>
  </si>
  <si>
    <t>Chicago, IL</t>
  </si>
  <si>
    <t>CUNY</t>
  </si>
  <si>
    <t>Diocese of Camden</t>
  </si>
  <si>
    <t>Camden, NJ</t>
  </si>
  <si>
    <t>Computer Associates Inc</t>
  </si>
  <si>
    <t>Camden Charter Network</t>
  </si>
  <si>
    <t>Northland Controls</t>
  </si>
  <si>
    <t>MThree Consulting</t>
  </si>
  <si>
    <t>Capital Education</t>
  </si>
  <si>
    <t>Pikesville, MD</t>
  </si>
  <si>
    <t>Finance</t>
  </si>
  <si>
    <t>Company2</t>
  </si>
  <si>
    <t>Dartmouth</t>
  </si>
  <si>
    <t>CAS</t>
  </si>
  <si>
    <t>Panache Enfants</t>
  </si>
  <si>
    <t>San Ramon, MD</t>
  </si>
  <si>
    <t>Sandhills Global</t>
  </si>
  <si>
    <t>Academic Acheivers</t>
  </si>
  <si>
    <t>Santa Monica, CA</t>
  </si>
  <si>
    <t>Trystar</t>
  </si>
  <si>
    <t>Company3</t>
  </si>
  <si>
    <t>Sylvan Learning Centers</t>
  </si>
  <si>
    <t>Pidemont, CA</t>
  </si>
  <si>
    <t>Harvard</t>
  </si>
  <si>
    <t>Westminster Early Childhood Education</t>
  </si>
  <si>
    <t>Upper Saint Clair, PA</t>
  </si>
  <si>
    <t>Joy of Learning</t>
  </si>
  <si>
    <t>Miami, Florida</t>
  </si>
  <si>
    <t>Company4</t>
  </si>
  <si>
    <t>MPO Solutions</t>
  </si>
  <si>
    <t>Dallas, TX</t>
  </si>
  <si>
    <t>Concourse Group</t>
  </si>
  <si>
    <t>MIT</t>
  </si>
  <si>
    <t>Keystone School</t>
  </si>
  <si>
    <t>San Antonio, TX</t>
  </si>
  <si>
    <t>Company5</t>
  </si>
  <si>
    <t>The Aemilian Preschool</t>
  </si>
  <si>
    <t>Wauwatosa, WI</t>
  </si>
  <si>
    <t>The Goddard School</t>
  </si>
  <si>
    <t>West Chester, PA</t>
  </si>
  <si>
    <t>Penn State</t>
  </si>
  <si>
    <t>Little Scholars Early Center</t>
  </si>
  <si>
    <t>Mentor, OH</t>
  </si>
  <si>
    <t>Olivia, Inc</t>
  </si>
  <si>
    <t>Shorewood, WI</t>
  </si>
  <si>
    <t>Company6</t>
  </si>
  <si>
    <t>Company7</t>
  </si>
  <si>
    <t>Company8</t>
  </si>
  <si>
    <t>Kid's Castle</t>
  </si>
  <si>
    <t>Kenosha, WI</t>
  </si>
  <si>
    <t>Child Care Associates</t>
  </si>
  <si>
    <t>Hurst, TX</t>
  </si>
  <si>
    <t>Feynman School</t>
  </si>
  <si>
    <t>Potomac, MD</t>
  </si>
  <si>
    <t>Kokua</t>
  </si>
  <si>
    <t>Company9</t>
  </si>
  <si>
    <t>Philadelphia, PA</t>
  </si>
  <si>
    <t>Greater Quincy Child Care Center</t>
  </si>
  <si>
    <t>Quincy, MA</t>
  </si>
  <si>
    <t>Little Kiddies</t>
  </si>
  <si>
    <t>Willow Creek Learning Center</t>
  </si>
  <si>
    <t>Menomonee Falls, WI</t>
  </si>
  <si>
    <t>Tiny Treasurey</t>
  </si>
  <si>
    <t>New Lenox, IL</t>
  </si>
  <si>
    <t>Great Lakers Academy Charter School</t>
  </si>
  <si>
    <t>Junior Manners Company</t>
  </si>
  <si>
    <t>San Francisco, CA</t>
  </si>
  <si>
    <t>SUNY</t>
  </si>
  <si>
    <t>Jennifer ROsen Meade Preschool</t>
  </si>
  <si>
    <t>Bellevue, WA</t>
  </si>
  <si>
    <t>Company10</t>
  </si>
  <si>
    <t>MCC Academy</t>
  </si>
  <si>
    <t>Skokie, IL</t>
  </si>
  <si>
    <t>EJ Kids Klub</t>
  </si>
  <si>
    <t>Williston, VT</t>
  </si>
  <si>
    <t>Bold Charter School</t>
  </si>
  <si>
    <t>Bronx, NY</t>
  </si>
  <si>
    <t>Immaculate Conception School</t>
  </si>
  <si>
    <t>Newburyport, MA</t>
  </si>
  <si>
    <t>Legacy Academy Charter School</t>
  </si>
  <si>
    <t>Rockford, IL</t>
  </si>
  <si>
    <t>UConn</t>
  </si>
  <si>
    <t>Primrose Schools</t>
  </si>
  <si>
    <t>Rosewell, GA</t>
  </si>
  <si>
    <t>TLC Schools</t>
  </si>
  <si>
    <t>Plano, TX</t>
  </si>
  <si>
    <t>Kiddie Academy of Gurnee</t>
  </si>
  <si>
    <t>Gurnee, IL</t>
  </si>
  <si>
    <t>UMassAmherst</t>
  </si>
  <si>
    <t>Angie's Angels</t>
  </si>
  <si>
    <t>Fremont, OH</t>
  </si>
  <si>
    <t>Learn It Systems</t>
  </si>
  <si>
    <t>Randomized</t>
  </si>
  <si>
    <t>The Learning Experience</t>
  </si>
  <si>
    <t>East Brunswick, NJ</t>
  </si>
  <si>
    <t>Response Date</t>
  </si>
  <si>
    <t>UMassBoston</t>
  </si>
  <si>
    <t>Montgomery Child Care Association</t>
  </si>
  <si>
    <t>Cascade Financial Services</t>
  </si>
  <si>
    <t>Potomac Heights, MD</t>
  </si>
  <si>
    <t>Bamboo Shoots Education</t>
  </si>
  <si>
    <t>Westfield, NJ</t>
  </si>
  <si>
    <t>Young at Heart Center</t>
  </si>
  <si>
    <t>Chandler, AZ</t>
  </si>
  <si>
    <t>Libertyville, IL</t>
  </si>
  <si>
    <t>UNH</t>
  </si>
  <si>
    <t>Education Playcare</t>
  </si>
  <si>
    <t>Nfluence Partners</t>
  </si>
  <si>
    <t>Berlin, CT</t>
  </si>
  <si>
    <t>NA</t>
  </si>
  <si>
    <t>Performance Search Group</t>
  </si>
  <si>
    <t>Houston, TX</t>
  </si>
  <si>
    <t>Procore Technologies</t>
  </si>
  <si>
    <t>Carpinteria, CA</t>
  </si>
  <si>
    <t>Adventureland Childcare</t>
  </si>
  <si>
    <t>Indianapolis, IN</t>
  </si>
  <si>
    <t>No</t>
  </si>
  <si>
    <t>Teleport Group</t>
  </si>
  <si>
    <t>Lehi, UT</t>
  </si>
  <si>
    <t>Kids R Kids</t>
  </si>
  <si>
    <t>Conroe, TX</t>
  </si>
  <si>
    <t>UPenn</t>
  </si>
  <si>
    <t>Loyola University Health System</t>
  </si>
  <si>
    <t>Northwest Yeshiva High School</t>
  </si>
  <si>
    <t>Mercer Island, WA</t>
  </si>
  <si>
    <t>Woburn, MA</t>
  </si>
  <si>
    <t>Margaret Fuller Neighborhood House, Inc</t>
  </si>
  <si>
    <t>Cambridge, MA</t>
  </si>
  <si>
    <t>Transfiguration School</t>
  </si>
  <si>
    <t>New York, NY</t>
  </si>
  <si>
    <t>URI</t>
  </si>
  <si>
    <t>Best in Class Education Center</t>
  </si>
  <si>
    <t>Mason, OH</t>
  </si>
  <si>
    <t>Elevate K-12</t>
  </si>
  <si>
    <t>Ashwood Glen</t>
  </si>
  <si>
    <t>Burlington, CA</t>
  </si>
  <si>
    <t>BCG Securities</t>
  </si>
  <si>
    <t>Cherry Hill, NJ</t>
  </si>
  <si>
    <t>Yale</t>
  </si>
  <si>
    <t>eSolutions, Inc</t>
  </si>
  <si>
    <t>PediaStaff</t>
  </si>
  <si>
    <t>Overland Park, KS</t>
  </si>
  <si>
    <t>Maywood, IL</t>
  </si>
  <si>
    <t>Heartlight Ministries</t>
  </si>
  <si>
    <t>Hallsville, TX</t>
  </si>
  <si>
    <t>Reply Date</t>
  </si>
  <si>
    <t>Adroit Resources</t>
  </si>
  <si>
    <t>Other</t>
  </si>
  <si>
    <t>Thomas MacLaren SChool</t>
  </si>
  <si>
    <t>Colorado Springs, CA</t>
  </si>
  <si>
    <t>Bigge Crane and Rigging</t>
  </si>
  <si>
    <t>Sean Leandro, CA</t>
  </si>
  <si>
    <t>Ajulia Executive Search</t>
  </si>
  <si>
    <t>Princeton, NJ</t>
  </si>
  <si>
    <t>Benefits Data Trust</t>
  </si>
  <si>
    <t>Study.com</t>
  </si>
  <si>
    <t>Flexware Innovation</t>
  </si>
  <si>
    <t>Fishers, IN</t>
  </si>
  <si>
    <t>Mountain View, CA</t>
  </si>
  <si>
    <t>Phone interview</t>
  </si>
  <si>
    <t>Strategic Delivery Solutions</t>
  </si>
  <si>
    <t>Clark, NJ</t>
  </si>
  <si>
    <t>NextCapital</t>
  </si>
  <si>
    <t>Burlington, VT</t>
  </si>
  <si>
    <t>Obsidian Entertainment</t>
  </si>
  <si>
    <t>Irvine, CA</t>
  </si>
  <si>
    <t>*</t>
  </si>
  <si>
    <t>Giti Tire (USA) Ltd</t>
  </si>
  <si>
    <t>Fort Mill, SC</t>
  </si>
  <si>
    <t>Veneble LLP</t>
  </si>
  <si>
    <t>Baltimore, MD</t>
  </si>
  <si>
    <t>Somatus</t>
  </si>
  <si>
    <t>Mc Lean, VA</t>
  </si>
  <si>
    <t>Riverside Research Institute</t>
  </si>
  <si>
    <t>Bervercreak, OH</t>
  </si>
  <si>
    <t>BloomReach</t>
  </si>
  <si>
    <t>Block</t>
  </si>
  <si>
    <t>ASML</t>
  </si>
  <si>
    <t>Wilton-CT</t>
  </si>
  <si>
    <t>INDUS Technology, Inc.</t>
  </si>
  <si>
    <t>Newport, RI</t>
  </si>
  <si>
    <t>Denali Federal Credit Union</t>
  </si>
  <si>
    <t>Anchorage, AK</t>
  </si>
  <si>
    <t>Extra Space</t>
  </si>
  <si>
    <t>Salt Lake City, UT</t>
  </si>
  <si>
    <t>ATBS</t>
  </si>
  <si>
    <t>Lakewood, CO</t>
  </si>
  <si>
    <t>Asked for online assessment</t>
  </si>
  <si>
    <t>Brandify</t>
  </si>
  <si>
    <t>Anaheim, CA</t>
  </si>
  <si>
    <t>Raytheon</t>
  </si>
  <si>
    <t>Tucson, AZ</t>
  </si>
  <si>
    <t>ZWILLING J.A. Henckels</t>
  </si>
  <si>
    <t>Pleasantville, NY</t>
  </si>
  <si>
    <t>Rejection email</t>
  </si>
  <si>
    <t>Jatca</t>
  </si>
  <si>
    <t>Adimo Partners</t>
  </si>
  <si>
    <t>Atlanta, GA</t>
  </si>
  <si>
    <t>Hoboken, NJ</t>
  </si>
  <si>
    <t>Joslin Capital Advisors, LLC</t>
  </si>
  <si>
    <t>Johnson Consulting Group</t>
  </si>
  <si>
    <t>Scottsdale, AZ</t>
  </si>
  <si>
    <t>Torc Robotics</t>
  </si>
  <si>
    <t>Blacksburg, VA</t>
  </si>
  <si>
    <t>Omada Health</t>
  </si>
  <si>
    <t>South Coast Community Services</t>
  </si>
  <si>
    <t>Mission Viejo, CA</t>
  </si>
  <si>
    <t>Samsung Strategy and Innovation Center</t>
  </si>
  <si>
    <t>San Jose, CA</t>
  </si>
  <si>
    <t>OnesourcePCS, LLC</t>
  </si>
  <si>
    <t>UCOnn</t>
  </si>
  <si>
    <t>N-Ask</t>
  </si>
  <si>
    <t>Aurora-CO</t>
  </si>
  <si>
    <t>Gibson Dunn &amp; Crutcher</t>
  </si>
  <si>
    <t>Los Angeles, CA</t>
  </si>
  <si>
    <t>Hunken Ewing Financial Group</t>
  </si>
  <si>
    <t>GoTab</t>
  </si>
  <si>
    <t>Arlington, VA</t>
  </si>
  <si>
    <t>PeopleShare</t>
  </si>
  <si>
    <t>King of Prussia, PA</t>
  </si>
  <si>
    <t>Aramco Services Company</t>
  </si>
  <si>
    <t>Azara Healthcare</t>
  </si>
  <si>
    <t>Housto, TX</t>
  </si>
  <si>
    <t>Burlington, MA</t>
  </si>
  <si>
    <t>Gifted Healthcare</t>
  </si>
  <si>
    <t>Metrairie, LA</t>
  </si>
  <si>
    <t>RedMane Technology</t>
  </si>
  <si>
    <t>Dragonfly Group</t>
  </si>
  <si>
    <t>San Mateo, CA</t>
  </si>
  <si>
    <t>Blackbaud</t>
  </si>
  <si>
    <t>AP Integro</t>
  </si>
  <si>
    <t>Austin, TX</t>
  </si>
  <si>
    <t>Waltham, MA</t>
  </si>
  <si>
    <t>Richmond American Homes</t>
  </si>
  <si>
    <t>X-Mode Social</t>
  </si>
  <si>
    <t>Reston, VA</t>
  </si>
  <si>
    <t>Paramount Software Solutions</t>
  </si>
  <si>
    <t>Alpharetta, GA</t>
  </si>
  <si>
    <t>Golub &amp; Company</t>
  </si>
  <si>
    <t>Neopost USA</t>
  </si>
  <si>
    <t>Brookfield, WI</t>
  </si>
  <si>
    <t>Rakuten Marketing</t>
  </si>
  <si>
    <t xml:space="preserve">Salt Lake City, UT </t>
  </si>
  <si>
    <t>Recruithook</t>
  </si>
  <si>
    <t>Tower Hill Insurance Group, LLC</t>
  </si>
  <si>
    <t>Gainesville, FL</t>
  </si>
  <si>
    <t>eClerx LLC</t>
  </si>
  <si>
    <t>CarGurus</t>
  </si>
  <si>
    <t>Insurance Office of America</t>
  </si>
  <si>
    <t>Vestory</t>
  </si>
  <si>
    <t>Longwood, FL</t>
  </si>
  <si>
    <t>Stefanini</t>
  </si>
  <si>
    <t>Allen Park, MI</t>
  </si>
  <si>
    <t>NU Skin</t>
  </si>
  <si>
    <t>Provo, UT</t>
  </si>
  <si>
    <t>ARB Midstream</t>
  </si>
  <si>
    <t>Denver, CO</t>
  </si>
  <si>
    <t>KVH Industries</t>
  </si>
  <si>
    <t>Middletown, RI</t>
  </si>
  <si>
    <t>ENSCO</t>
  </si>
  <si>
    <t>Endicott, NY</t>
  </si>
  <si>
    <t>Professional Staffing Group</t>
  </si>
  <si>
    <t>Boston, MA</t>
  </si>
  <si>
    <t>CoreSite</t>
  </si>
  <si>
    <t>BioHorizon Implant Systems</t>
  </si>
  <si>
    <t>Birmingham, AL</t>
  </si>
  <si>
    <t>endevis</t>
  </si>
  <si>
    <t>Madison, NJ</t>
  </si>
  <si>
    <t>Planet</t>
  </si>
  <si>
    <t>General Dynamics Mission Systems</t>
  </si>
  <si>
    <t>Pittsburgh, PA</t>
  </si>
  <si>
    <t>Columbus, OH</t>
  </si>
  <si>
    <t>Rejection letter</t>
  </si>
  <si>
    <t>Miller Cooper</t>
  </si>
  <si>
    <t>Niles, IL</t>
  </si>
  <si>
    <t>Spinnaker Support, LLC</t>
  </si>
  <si>
    <t>Englewood, CO</t>
  </si>
  <si>
    <t>Xpressdocs</t>
  </si>
  <si>
    <t>Fort Worth, TX</t>
  </si>
  <si>
    <t>Keating Consulting Group</t>
  </si>
  <si>
    <t>DataVisor</t>
  </si>
  <si>
    <t>Fulcrum Staffing</t>
  </si>
  <si>
    <t>Charleston, SC</t>
  </si>
  <si>
    <t>Gym Source</t>
  </si>
  <si>
    <t>Teterboro, NJ</t>
  </si>
  <si>
    <t>Revature</t>
  </si>
  <si>
    <t>Arbor Financial Systems</t>
  </si>
  <si>
    <t>California</t>
  </si>
  <si>
    <t>Phoenix, AZ</t>
  </si>
  <si>
    <t>The Concourse Group, LLC</t>
  </si>
  <si>
    <t>Annapolis, MD</t>
  </si>
  <si>
    <t>X by 2</t>
  </si>
  <si>
    <t>Farmington Hills, MI</t>
  </si>
  <si>
    <t>Revive Staffing Solutions Inc</t>
  </si>
  <si>
    <t>Online assesment</t>
  </si>
  <si>
    <t>Wichita, KA</t>
  </si>
  <si>
    <t>Apple Leisure Group</t>
  </si>
  <si>
    <t>Milwaukee, WI</t>
  </si>
  <si>
    <t>eResearchTechnology</t>
  </si>
  <si>
    <t>Marketing 360</t>
  </si>
  <si>
    <t>Fort Collins, CO</t>
  </si>
  <si>
    <t>Edupoint</t>
  </si>
  <si>
    <t>Mesa, AZ</t>
  </si>
  <si>
    <t>Customer Value Partners</t>
  </si>
  <si>
    <t>AINS</t>
  </si>
  <si>
    <t>Gaithersburg, MD</t>
  </si>
  <si>
    <t>Follow-up email</t>
  </si>
  <si>
    <t>Great Healthworks</t>
  </si>
  <si>
    <t>Fort Lauderdale, FL</t>
  </si>
  <si>
    <t>Green Street Advisors, LLC</t>
  </si>
  <si>
    <t>Newport Beach, CA</t>
  </si>
  <si>
    <t>Buildertrend</t>
  </si>
  <si>
    <t>Omaha, NE</t>
  </si>
  <si>
    <t>Enclara Pharmacia</t>
  </si>
  <si>
    <t>Triology Ed</t>
  </si>
  <si>
    <t>DataServ</t>
  </si>
  <si>
    <t>Saint Louis, MO</t>
  </si>
  <si>
    <t>Real-Time Innovations</t>
  </si>
  <si>
    <t>FAST</t>
  </si>
  <si>
    <t>Iselin, NJ</t>
  </si>
  <si>
    <t>Asana</t>
  </si>
  <si>
    <t>Flashpoint</t>
  </si>
  <si>
    <t>Daon Inc</t>
  </si>
  <si>
    <t>Silicon Valley Bank</t>
  </si>
  <si>
    <t>Santa Clara, CA</t>
  </si>
  <si>
    <t>Nova Biomedical</t>
  </si>
  <si>
    <t>MongoDB</t>
  </si>
  <si>
    <t>RFA Engineering</t>
  </si>
  <si>
    <t>Des Moines, IA</t>
  </si>
  <si>
    <t>Unity Technologies</t>
  </si>
  <si>
    <t>Position filled</t>
  </si>
  <si>
    <t>Snap! Raise</t>
  </si>
  <si>
    <t>Seattle, WA</t>
  </si>
  <si>
    <t>Tickernetwork, inc</t>
  </si>
  <si>
    <t>South Windsor, CT</t>
  </si>
  <si>
    <t>HomeAdvisor &amp; Angie's List</t>
  </si>
  <si>
    <t>Prospect Infosys</t>
  </si>
  <si>
    <t>Forth Worth, TX</t>
  </si>
  <si>
    <t>Toast</t>
  </si>
  <si>
    <t>G2 OPS INC</t>
  </si>
  <si>
    <t>Micross Components</t>
  </si>
  <si>
    <t>Milpitas, CA</t>
  </si>
  <si>
    <t>2U</t>
  </si>
  <si>
    <t>Lanham, MD</t>
  </si>
  <si>
    <t>BTI360</t>
  </si>
  <si>
    <t>Ashburn, VA</t>
  </si>
  <si>
    <t>Apex Systems</t>
  </si>
  <si>
    <t>Charlotte, NC</t>
  </si>
  <si>
    <t>Illumio</t>
  </si>
  <si>
    <t>ComputerScience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</si>
</sst>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12">
    <font>
      <sz val="10.0"/>
      <color rgb="FF000000"/>
      <name val="Arial"/>
    </font>
    <font>
      <color theme="1"/>
      <name val="Arial"/>
    </font>
    <font>
      <color rgb="FFFFFFFF"/>
      <name val="Arial"/>
    </font>
    <font>
      <sz val="12.0"/>
      <color rgb="FF000000"/>
      <name val="Calibri"/>
    </font>
    <font/>
    <font>
      <sz val="11.0"/>
      <color rgb="FF404040"/>
      <name val="Lato"/>
    </font>
    <font>
      <sz val="11.0"/>
      <color rgb="FF404040"/>
      <name val="Inherit"/>
    </font>
    <font>
      <sz val="10.0"/>
      <color rgb="FF404040"/>
      <name val="Lato"/>
    </font>
    <font>
      <sz val="10.0"/>
      <color rgb="FF505863"/>
      <name val="Arial"/>
    </font>
    <font>
      <sz val="12.0"/>
      <color rgb="FF000000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1" fillId="3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0" fillId="0" fontId="4" numFmtId="0" xfId="0" applyAlignment="1" applyFont="1">
      <alignment readingOrder="0"/>
    </xf>
    <xf borderId="3" fillId="2" fontId="2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0" fillId="0" fontId="1" numFmtId="164" xfId="0" applyFont="1" applyNumberForma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6" fillId="0" fontId="1" numFmtId="0" xfId="0" applyBorder="1" applyFont="1"/>
    <xf borderId="8" fillId="0" fontId="1" numFmtId="0" xfId="0" applyBorder="1" applyFont="1"/>
    <xf borderId="9" fillId="3" fontId="1" numFmtId="0" xfId="0" applyAlignment="1" applyBorder="1" applyFont="1">
      <alignment readingOrder="0"/>
    </xf>
    <xf borderId="10" fillId="0" fontId="1" numFmtId="0" xfId="0" applyBorder="1" applyFont="1"/>
    <xf borderId="8" fillId="0" fontId="1" numFmtId="0" xfId="0" applyAlignment="1" applyBorder="1" applyFont="1">
      <alignment readingOrder="0"/>
    </xf>
    <xf borderId="11" fillId="0" fontId="1" numFmtId="0" xfId="0" applyBorder="1" applyFont="1"/>
    <xf borderId="0" fillId="4" fontId="5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9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1" numFmtId="0" xfId="0" applyFon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udy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21.86"/>
  </cols>
  <sheetData>
    <row r="1">
      <c r="A1" s="1"/>
      <c r="B1" s="1"/>
      <c r="C1" s="1"/>
      <c r="D1" s="1"/>
      <c r="E1" s="1"/>
      <c r="F1" s="1"/>
    </row>
    <row r="2">
      <c r="A2" s="1"/>
      <c r="B2" s="2" t="s">
        <v>2</v>
      </c>
      <c r="C2" s="8" t="s">
        <v>0</v>
      </c>
      <c r="D2" s="8" t="s">
        <v>20</v>
      </c>
      <c r="E2" s="8" t="s">
        <v>21</v>
      </c>
      <c r="F2" s="3" t="s">
        <v>22</v>
      </c>
    </row>
    <row r="3">
      <c r="A3" s="1"/>
      <c r="B3" s="10" t="s">
        <v>23</v>
      </c>
      <c r="C3" s="1" t="s">
        <v>27</v>
      </c>
      <c r="D3" s="1" t="s">
        <v>29</v>
      </c>
      <c r="F3" s="13"/>
    </row>
    <row r="4">
      <c r="A4" s="1"/>
      <c r="B4" s="10" t="s">
        <v>23</v>
      </c>
      <c r="C4" s="1" t="s">
        <v>38</v>
      </c>
      <c r="D4" s="1" t="s">
        <v>39</v>
      </c>
      <c r="F4" s="13"/>
    </row>
    <row r="5">
      <c r="A5" s="1"/>
      <c r="B5" s="10" t="s">
        <v>23</v>
      </c>
      <c r="C5" s="1" t="s">
        <v>42</v>
      </c>
      <c r="D5" s="1" t="s">
        <v>44</v>
      </c>
      <c r="F5" s="13"/>
    </row>
    <row r="6">
      <c r="A6" s="1"/>
      <c r="B6" s="10" t="s">
        <v>23</v>
      </c>
      <c r="C6" s="1" t="s">
        <v>48</v>
      </c>
      <c r="D6" s="1" t="s">
        <v>49</v>
      </c>
      <c r="F6" s="13"/>
    </row>
    <row r="7">
      <c r="A7" s="1"/>
      <c r="B7" s="10" t="s">
        <v>50</v>
      </c>
      <c r="C7" s="1" t="s">
        <v>27</v>
      </c>
      <c r="D7" s="1" t="s">
        <v>51</v>
      </c>
      <c r="F7" s="13"/>
    </row>
    <row r="8">
      <c r="A8" s="1"/>
      <c r="B8" s="10" t="s">
        <v>50</v>
      </c>
      <c r="C8" s="1" t="s">
        <v>38</v>
      </c>
      <c r="D8" s="1" t="s">
        <v>57</v>
      </c>
      <c r="F8" s="13"/>
    </row>
    <row r="9">
      <c r="A9" s="1"/>
      <c r="B9" s="10" t="s">
        <v>50</v>
      </c>
      <c r="C9" s="1" t="s">
        <v>42</v>
      </c>
      <c r="D9" s="1" t="s">
        <v>59</v>
      </c>
      <c r="F9" s="13"/>
    </row>
    <row r="10">
      <c r="A10" s="1"/>
      <c r="B10" s="10" t="s">
        <v>50</v>
      </c>
      <c r="C10" s="1" t="s">
        <v>48</v>
      </c>
      <c r="D10" s="1" t="s">
        <v>60</v>
      </c>
      <c r="F10" s="13"/>
    </row>
    <row r="11">
      <c r="A11" s="1"/>
      <c r="B11" s="10" t="s">
        <v>63</v>
      </c>
      <c r="C11" s="1" t="s">
        <v>27</v>
      </c>
      <c r="D11" s="1" t="s">
        <v>66</v>
      </c>
      <c r="F11" s="13"/>
    </row>
    <row r="12">
      <c r="A12" s="1"/>
      <c r="B12" s="10" t="s">
        <v>63</v>
      </c>
      <c r="C12" s="1" t="s">
        <v>38</v>
      </c>
      <c r="D12" s="1" t="s">
        <v>69</v>
      </c>
      <c r="F12" s="13"/>
    </row>
    <row r="13">
      <c r="A13" s="1"/>
      <c r="B13" s="10" t="s">
        <v>63</v>
      </c>
      <c r="C13" s="1" t="s">
        <v>42</v>
      </c>
      <c r="D13" s="1" t="s">
        <v>72</v>
      </c>
      <c r="F13" s="13"/>
    </row>
    <row r="14">
      <c r="A14" s="1"/>
      <c r="B14" s="15" t="s">
        <v>63</v>
      </c>
      <c r="C14" s="16" t="s">
        <v>48</v>
      </c>
      <c r="D14" s="16" t="s">
        <v>84</v>
      </c>
      <c r="E14" s="17"/>
      <c r="F1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1</v>
      </c>
      <c r="C2" s="3" t="s">
        <v>3</v>
      </c>
      <c r="E2" s="5" t="s">
        <v>15</v>
      </c>
      <c r="F2" s="6"/>
      <c r="H2" s="5" t="s">
        <v>19</v>
      </c>
      <c r="I2" s="6"/>
    </row>
    <row r="3">
      <c r="B3" s="10">
        <v>1.0</v>
      </c>
      <c r="C3" s="12" t="s">
        <v>24</v>
      </c>
      <c r="E3" s="14">
        <f>random_sample(count($B$3:$B$12), count($B$3:$B$12) / 2)</f>
        <v>4</v>
      </c>
      <c r="F3" s="13" t="str">
        <f t="shared" ref="F3:F7" si="1">VLOOKUP(E3,$B$3:$C$12,2)</f>
        <v>Company4</v>
      </c>
      <c r="H3" s="14">
        <f>random_sample_diff($B$3:$B$12, E3:E7)</f>
        <v>9</v>
      </c>
      <c r="I3" s="13" t="str">
        <f t="shared" ref="I3:I7" si="2">VLOOKUP(H3,$B$3:$C$12,2)</f>
        <v>Company9</v>
      </c>
    </row>
    <row r="4">
      <c r="B4" s="10">
        <v>2.0</v>
      </c>
      <c r="C4" s="12" t="s">
        <v>64</v>
      </c>
      <c r="E4" s="14">
        <v>10.0</v>
      </c>
      <c r="F4" s="13" t="str">
        <f t="shared" si="1"/>
        <v>Company10</v>
      </c>
      <c r="H4" s="14">
        <v>2.0</v>
      </c>
      <c r="I4" s="13" t="str">
        <f t="shared" si="2"/>
        <v>Company2</v>
      </c>
    </row>
    <row r="5">
      <c r="B5" s="10">
        <v>3.0</v>
      </c>
      <c r="C5" s="12" t="s">
        <v>73</v>
      </c>
      <c r="E5" s="14">
        <v>6.0</v>
      </c>
      <c r="F5" s="13" t="str">
        <f t="shared" si="1"/>
        <v>Company6</v>
      </c>
      <c r="H5" s="14">
        <v>7.0</v>
      </c>
      <c r="I5" s="13" t="str">
        <f t="shared" si="2"/>
        <v>Company7</v>
      </c>
    </row>
    <row r="6">
      <c r="B6" s="10">
        <v>4.0</v>
      </c>
      <c r="C6" s="12" t="s">
        <v>81</v>
      </c>
      <c r="E6" s="14">
        <v>8.0</v>
      </c>
      <c r="F6" s="13" t="str">
        <f t="shared" si="1"/>
        <v>Company8</v>
      </c>
      <c r="H6" s="14">
        <v>1.0</v>
      </c>
      <c r="I6" s="13" t="str">
        <f t="shared" si="2"/>
        <v>Company1</v>
      </c>
    </row>
    <row r="7">
      <c r="B7" s="10">
        <v>5.0</v>
      </c>
      <c r="C7" s="12" t="s">
        <v>88</v>
      </c>
      <c r="E7" s="18">
        <v>3.0</v>
      </c>
      <c r="F7" s="19" t="str">
        <f t="shared" si="1"/>
        <v>Company3</v>
      </c>
      <c r="H7" s="18">
        <v>5.0</v>
      </c>
      <c r="I7" s="19" t="str">
        <f t="shared" si="2"/>
        <v>Company5</v>
      </c>
    </row>
    <row r="8">
      <c r="B8" s="10">
        <v>6.0</v>
      </c>
      <c r="C8" s="12" t="s">
        <v>98</v>
      </c>
    </row>
    <row r="9">
      <c r="B9" s="10">
        <v>7.0</v>
      </c>
      <c r="C9" s="12" t="s">
        <v>99</v>
      </c>
    </row>
    <row r="10">
      <c r="B10" s="10">
        <v>8.0</v>
      </c>
      <c r="C10" s="12" t="s">
        <v>100</v>
      </c>
      <c r="E10" s="20" t="s">
        <v>15</v>
      </c>
      <c r="F10" s="20" t="s">
        <v>19</v>
      </c>
    </row>
    <row r="11">
      <c r="B11" s="10">
        <v>9.0</v>
      </c>
      <c r="C11" s="12" t="s">
        <v>108</v>
      </c>
      <c r="E11" s="21">
        <f>random_sample(count($B$3:$B$12), 5)</f>
        <v>8</v>
      </c>
      <c r="F11" s="13">
        <f>random_sample_diff($B$3:$B$12, E11:E15)</f>
        <v>6</v>
      </c>
    </row>
    <row r="12">
      <c r="B12" s="15">
        <v>10.0</v>
      </c>
      <c r="C12" s="22" t="s">
        <v>123</v>
      </c>
      <c r="E12" s="21">
        <v>4.0</v>
      </c>
      <c r="F12" s="13">
        <v>5.0</v>
      </c>
    </row>
    <row r="13">
      <c r="E13" s="21">
        <v>9.0</v>
      </c>
      <c r="F13" s="13">
        <v>3.0</v>
      </c>
    </row>
    <row r="14">
      <c r="E14" s="21">
        <v>2.0</v>
      </c>
      <c r="F14" s="13">
        <v>10.0</v>
      </c>
    </row>
    <row r="15">
      <c r="E15" s="23">
        <v>7.0</v>
      </c>
      <c r="F15" s="19">
        <v>1.0</v>
      </c>
    </row>
  </sheetData>
  <mergeCells count="2">
    <mergeCell ref="E2:F2"/>
    <mergeCell ref="H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4" max="4" width="33.86"/>
    <col customWidth="1" min="5" max="5" width="20.0"/>
    <col customWidth="1" min="11" max="11" width="18.57"/>
  </cols>
  <sheetData>
    <row r="1">
      <c r="A1" s="1" t="s">
        <v>0</v>
      </c>
      <c r="B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>
      <c r="A2" s="1" t="s">
        <v>14</v>
      </c>
      <c r="B2" s="4">
        <v>17.0</v>
      </c>
      <c r="D2" s="1" t="s">
        <v>16</v>
      </c>
      <c r="E2" s="1" t="s">
        <v>17</v>
      </c>
      <c r="F2" s="7" t="s">
        <v>18</v>
      </c>
      <c r="G2" s="1">
        <v>27000.0</v>
      </c>
      <c r="H2" s="1">
        <v>31000.0</v>
      </c>
      <c r="I2" s="9">
        <v>43763.0</v>
      </c>
      <c r="K2" s="11"/>
    </row>
    <row r="3">
      <c r="A3" s="1" t="s">
        <v>14</v>
      </c>
      <c r="B3" s="4">
        <v>53.0</v>
      </c>
      <c r="D3" s="1" t="s">
        <v>25</v>
      </c>
      <c r="E3" s="1" t="s">
        <v>26</v>
      </c>
      <c r="F3" s="1">
        <v>3.5</v>
      </c>
      <c r="G3" s="1">
        <v>20.0</v>
      </c>
      <c r="H3" s="1">
        <v>23.0</v>
      </c>
      <c r="I3" s="9">
        <v>43763.0</v>
      </c>
      <c r="J3" s="1">
        <v>1.0</v>
      </c>
      <c r="K3" s="11"/>
    </row>
    <row r="4">
      <c r="A4" s="1" t="s">
        <v>14</v>
      </c>
      <c r="B4" s="4">
        <v>56.0</v>
      </c>
      <c r="D4" s="1" t="s">
        <v>28</v>
      </c>
      <c r="E4" s="1" t="s">
        <v>30</v>
      </c>
      <c r="F4" s="1">
        <v>2.8</v>
      </c>
      <c r="G4" s="1">
        <v>42000.0</v>
      </c>
      <c r="H4" s="1">
        <v>56000.0</v>
      </c>
      <c r="I4" s="9">
        <v>43763.0</v>
      </c>
      <c r="K4" s="11"/>
    </row>
    <row r="5">
      <c r="A5" s="1" t="s">
        <v>31</v>
      </c>
      <c r="B5" s="4">
        <v>19.0</v>
      </c>
      <c r="D5" s="1" t="s">
        <v>32</v>
      </c>
      <c r="E5" s="1" t="s">
        <v>33</v>
      </c>
      <c r="F5" s="1">
        <v>4.0</v>
      </c>
      <c r="G5" s="1">
        <v>84000.0</v>
      </c>
      <c r="H5" s="1">
        <v>91000.0</v>
      </c>
      <c r="I5" s="9">
        <v>43763.0</v>
      </c>
      <c r="K5" s="11"/>
    </row>
    <row r="6">
      <c r="A6" s="1" t="s">
        <v>31</v>
      </c>
      <c r="B6" s="4">
        <v>34.0</v>
      </c>
      <c r="D6" s="1" t="s">
        <v>34</v>
      </c>
      <c r="E6" s="1" t="s">
        <v>35</v>
      </c>
      <c r="F6" s="1">
        <v>3.2</v>
      </c>
      <c r="G6" s="1">
        <v>57572.0</v>
      </c>
      <c r="H6" s="1">
        <v>57572.0</v>
      </c>
      <c r="I6" s="9">
        <v>43763.0</v>
      </c>
      <c r="K6" s="11"/>
    </row>
    <row r="7">
      <c r="A7" s="1" t="s">
        <v>31</v>
      </c>
      <c r="B7" s="4">
        <v>47.0</v>
      </c>
      <c r="D7" s="1" t="s">
        <v>36</v>
      </c>
      <c r="E7" s="1" t="s">
        <v>37</v>
      </c>
      <c r="F7" s="1">
        <v>4.0</v>
      </c>
      <c r="G7" s="1">
        <v>34000.0</v>
      </c>
      <c r="H7" s="1">
        <v>48000.0</v>
      </c>
      <c r="I7" s="9">
        <v>43763.0</v>
      </c>
      <c r="K7" s="9">
        <v>43775.0</v>
      </c>
      <c r="L7" s="1" t="s">
        <v>40</v>
      </c>
    </row>
    <row r="8">
      <c r="A8" s="1" t="s">
        <v>41</v>
      </c>
      <c r="B8" s="4">
        <v>11.0</v>
      </c>
      <c r="D8" s="1" t="s">
        <v>43</v>
      </c>
      <c r="E8" s="1" t="s">
        <v>45</v>
      </c>
      <c r="F8" s="1" t="s">
        <v>18</v>
      </c>
      <c r="G8" s="1">
        <v>28000.0</v>
      </c>
      <c r="H8" s="1">
        <v>30000.0</v>
      </c>
      <c r="I8" s="9">
        <v>43763.0</v>
      </c>
      <c r="K8" s="9">
        <v>43767.0</v>
      </c>
      <c r="L8" s="1" t="s">
        <v>40</v>
      </c>
    </row>
    <row r="9">
      <c r="A9" s="1" t="s">
        <v>41</v>
      </c>
      <c r="B9" s="4">
        <v>29.0</v>
      </c>
      <c r="D9" s="1" t="s">
        <v>46</v>
      </c>
      <c r="E9" s="1" t="s">
        <v>47</v>
      </c>
      <c r="F9" s="1">
        <v>3.7</v>
      </c>
      <c r="G9" s="1">
        <v>69000.0</v>
      </c>
      <c r="H9" s="1">
        <v>93000.0</v>
      </c>
      <c r="I9" s="9">
        <v>43763.0</v>
      </c>
      <c r="K9" s="11"/>
    </row>
    <row r="10">
      <c r="A10" s="1" t="s">
        <v>41</v>
      </c>
      <c r="B10" s="4">
        <v>31.0</v>
      </c>
      <c r="D10" s="1" t="s">
        <v>52</v>
      </c>
      <c r="E10" s="1" t="s">
        <v>53</v>
      </c>
      <c r="F10" s="1">
        <v>4.1</v>
      </c>
      <c r="G10" s="1">
        <v>11.0</v>
      </c>
      <c r="H10" s="1">
        <v>13.0</v>
      </c>
      <c r="I10" s="9">
        <v>43763.0</v>
      </c>
      <c r="K10" s="11"/>
    </row>
    <row r="11">
      <c r="A11" s="1" t="s">
        <v>54</v>
      </c>
      <c r="B11" s="4">
        <v>27.0</v>
      </c>
      <c r="D11" s="1" t="s">
        <v>55</v>
      </c>
      <c r="E11" s="1" t="s">
        <v>56</v>
      </c>
      <c r="F11" s="1">
        <v>2.5</v>
      </c>
      <c r="G11" s="1">
        <v>66000.0</v>
      </c>
      <c r="H11" s="1">
        <v>70000.0</v>
      </c>
      <c r="I11" s="9">
        <v>43763.0</v>
      </c>
      <c r="K11" s="11"/>
    </row>
    <row r="12">
      <c r="A12" s="1" t="s">
        <v>54</v>
      </c>
      <c r="B12" s="4">
        <v>52.0</v>
      </c>
      <c r="D12" s="1" t="s">
        <v>58</v>
      </c>
      <c r="E12" s="1" t="s">
        <v>56</v>
      </c>
      <c r="F12" s="1">
        <v>2.8</v>
      </c>
      <c r="G12" s="1">
        <v>42000.0</v>
      </c>
      <c r="H12" s="1">
        <v>53000.0</v>
      </c>
      <c r="I12" s="9">
        <v>43763.0</v>
      </c>
      <c r="J12" s="1">
        <v>1.0</v>
      </c>
      <c r="K12" s="11"/>
    </row>
    <row r="13">
      <c r="A13" s="1" t="s">
        <v>54</v>
      </c>
      <c r="B13" s="4">
        <v>57.0</v>
      </c>
      <c r="D13" s="1" t="s">
        <v>61</v>
      </c>
      <c r="E13" s="1" t="s">
        <v>62</v>
      </c>
      <c r="F13" s="1">
        <v>2.5</v>
      </c>
      <c r="G13" s="1">
        <v>14.0</v>
      </c>
      <c r="H13" s="1">
        <v>16.0</v>
      </c>
      <c r="I13" s="9">
        <v>43763.0</v>
      </c>
      <c r="K13" s="11"/>
    </row>
    <row r="14">
      <c r="A14" s="1" t="s">
        <v>65</v>
      </c>
      <c r="B14" s="4">
        <v>9.0</v>
      </c>
      <c r="D14" s="1" t="s">
        <v>67</v>
      </c>
      <c r="E14" s="1" t="s">
        <v>68</v>
      </c>
      <c r="F14" s="1" t="s">
        <v>18</v>
      </c>
      <c r="G14" s="1">
        <v>15.0</v>
      </c>
      <c r="H14" s="1">
        <v>17.0</v>
      </c>
      <c r="I14" s="9">
        <v>43763.0</v>
      </c>
      <c r="K14" s="11"/>
    </row>
    <row r="15">
      <c r="A15" s="1" t="s">
        <v>65</v>
      </c>
      <c r="B15" s="4">
        <v>22.0</v>
      </c>
      <c r="D15" s="1" t="s">
        <v>70</v>
      </c>
      <c r="E15" s="1" t="s">
        <v>71</v>
      </c>
      <c r="F15" s="1">
        <v>5.0</v>
      </c>
      <c r="G15" s="1">
        <v>55000.0</v>
      </c>
      <c r="H15" s="1">
        <v>59000.0</v>
      </c>
      <c r="I15" s="9">
        <v>43763.0</v>
      </c>
      <c r="K15" s="9">
        <v>43785.0</v>
      </c>
      <c r="L15" s="1" t="s">
        <v>40</v>
      </c>
    </row>
    <row r="16">
      <c r="A16" s="1" t="s">
        <v>65</v>
      </c>
      <c r="B16" s="4">
        <v>60.0</v>
      </c>
      <c r="D16" s="1" t="s">
        <v>74</v>
      </c>
      <c r="E16" s="1" t="s">
        <v>75</v>
      </c>
      <c r="F16" s="1">
        <v>3.5</v>
      </c>
      <c r="G16" s="1">
        <v>11.0</v>
      </c>
      <c r="H16" s="1">
        <v>18.0</v>
      </c>
      <c r="I16" s="9">
        <v>43763.0</v>
      </c>
      <c r="K16" s="11"/>
    </row>
    <row r="17">
      <c r="A17" s="1" t="s">
        <v>76</v>
      </c>
      <c r="B17" s="4">
        <v>5.0</v>
      </c>
      <c r="D17" s="1" t="s">
        <v>77</v>
      </c>
      <c r="E17" s="1" t="s">
        <v>78</v>
      </c>
      <c r="F17" s="1" t="s">
        <v>18</v>
      </c>
      <c r="G17" s="1" t="s">
        <v>18</v>
      </c>
      <c r="H17" s="1" t="s">
        <v>18</v>
      </c>
      <c r="I17" s="9">
        <v>43763.0</v>
      </c>
      <c r="K17" s="11"/>
    </row>
    <row r="18">
      <c r="A18" s="1" t="s">
        <v>76</v>
      </c>
      <c r="B18" s="4">
        <v>23.0</v>
      </c>
      <c r="D18" s="1" t="s">
        <v>79</v>
      </c>
      <c r="E18" s="1" t="s">
        <v>80</v>
      </c>
      <c r="F18" s="1">
        <v>3.0</v>
      </c>
      <c r="G18" s="1">
        <v>28000.0</v>
      </c>
      <c r="H18" s="1">
        <v>30000.0</v>
      </c>
      <c r="I18" s="9">
        <v>43763.0</v>
      </c>
      <c r="K18" s="11"/>
    </row>
    <row r="19">
      <c r="A19" s="1" t="s">
        <v>76</v>
      </c>
      <c r="B19" s="4">
        <v>50.0</v>
      </c>
      <c r="D19" s="1" t="s">
        <v>82</v>
      </c>
      <c r="E19" s="1" t="s">
        <v>83</v>
      </c>
      <c r="F19" s="1" t="s">
        <v>18</v>
      </c>
      <c r="G19" s="1" t="s">
        <v>18</v>
      </c>
      <c r="H19" s="1" t="s">
        <v>18</v>
      </c>
      <c r="I19" s="9">
        <v>43763.0</v>
      </c>
      <c r="K19" s="11"/>
    </row>
    <row r="20">
      <c r="A20" s="1" t="s">
        <v>85</v>
      </c>
      <c r="B20" s="4">
        <v>7.0</v>
      </c>
      <c r="D20" s="1" t="s">
        <v>86</v>
      </c>
      <c r="E20" s="1" t="s">
        <v>87</v>
      </c>
      <c r="F20" s="1" t="s">
        <v>18</v>
      </c>
      <c r="G20" s="1">
        <v>11.0</v>
      </c>
      <c r="H20" s="1">
        <v>13.0</v>
      </c>
      <c r="I20" s="9">
        <v>43763.0</v>
      </c>
      <c r="K20" s="11"/>
    </row>
    <row r="21">
      <c r="A21" s="1" t="s">
        <v>85</v>
      </c>
      <c r="B21" s="4">
        <v>15.0</v>
      </c>
      <c r="D21" s="1" t="s">
        <v>89</v>
      </c>
      <c r="E21" s="1" t="s">
        <v>90</v>
      </c>
      <c r="F21" s="1">
        <v>4.0</v>
      </c>
      <c r="G21" s="1">
        <v>14.0</v>
      </c>
      <c r="H21" s="1">
        <v>15.0</v>
      </c>
      <c r="I21" s="9">
        <v>43763.0</v>
      </c>
      <c r="K21" s="9">
        <v>43766.0</v>
      </c>
      <c r="L21" s="1" t="s">
        <v>40</v>
      </c>
    </row>
    <row r="22">
      <c r="A22" s="1" t="s">
        <v>85</v>
      </c>
      <c r="B22" s="4">
        <v>51.0</v>
      </c>
      <c r="D22" s="1" t="s">
        <v>91</v>
      </c>
      <c r="E22" s="1" t="s">
        <v>92</v>
      </c>
      <c r="F22" s="1">
        <v>3.2</v>
      </c>
      <c r="G22" s="1">
        <v>9.0</v>
      </c>
      <c r="H22" s="1">
        <v>14.0</v>
      </c>
      <c r="I22" s="9">
        <v>43763.0</v>
      </c>
      <c r="K22" s="11"/>
    </row>
    <row r="23">
      <c r="A23" s="1" t="s">
        <v>93</v>
      </c>
      <c r="B23" s="4">
        <v>12.0</v>
      </c>
      <c r="D23" s="1" t="s">
        <v>94</v>
      </c>
      <c r="E23" s="1" t="s">
        <v>95</v>
      </c>
      <c r="F23" s="1" t="s">
        <v>18</v>
      </c>
      <c r="G23" s="1" t="s">
        <v>18</v>
      </c>
      <c r="H23" s="1" t="s">
        <v>18</v>
      </c>
      <c r="I23" s="9">
        <v>43763.0</v>
      </c>
      <c r="K23" s="11"/>
    </row>
    <row r="24">
      <c r="A24" s="1" t="s">
        <v>93</v>
      </c>
      <c r="B24" s="4">
        <v>42.0</v>
      </c>
      <c r="D24" s="1" t="s">
        <v>96</v>
      </c>
      <c r="E24" s="1" t="s">
        <v>97</v>
      </c>
      <c r="F24" s="1" t="s">
        <v>18</v>
      </c>
      <c r="G24" s="1">
        <v>13.0</v>
      </c>
      <c r="H24" s="1">
        <v>17.0</v>
      </c>
      <c r="I24" s="9">
        <v>43763.0</v>
      </c>
      <c r="K24" s="9">
        <v>43766.0</v>
      </c>
      <c r="L24" s="1" t="s">
        <v>40</v>
      </c>
    </row>
    <row r="25">
      <c r="A25" s="1" t="s">
        <v>93</v>
      </c>
      <c r="B25" s="4">
        <v>43.0</v>
      </c>
      <c r="D25" s="1" t="s">
        <v>101</v>
      </c>
      <c r="E25" s="1" t="s">
        <v>102</v>
      </c>
      <c r="F25" s="1" t="s">
        <v>18</v>
      </c>
      <c r="G25" s="1">
        <v>9.0</v>
      </c>
      <c r="H25" s="1">
        <v>10.0</v>
      </c>
      <c r="I25" s="9">
        <v>43763.0</v>
      </c>
      <c r="K25" s="11"/>
    </row>
    <row r="26">
      <c r="A26" s="1" t="s">
        <v>27</v>
      </c>
      <c r="B26" s="4">
        <v>21.0</v>
      </c>
      <c r="D26" s="1" t="s">
        <v>103</v>
      </c>
      <c r="E26" s="1" t="s">
        <v>104</v>
      </c>
      <c r="F26" s="1">
        <v>3.5</v>
      </c>
      <c r="G26" s="1">
        <v>14.0</v>
      </c>
      <c r="H26" s="1">
        <v>16.0</v>
      </c>
      <c r="I26" s="9">
        <v>43763.0</v>
      </c>
      <c r="K26" s="11"/>
    </row>
    <row r="27">
      <c r="A27" s="1" t="s">
        <v>27</v>
      </c>
      <c r="B27" s="4">
        <v>24.0</v>
      </c>
      <c r="D27" s="1" t="s">
        <v>105</v>
      </c>
      <c r="E27" s="1" t="s">
        <v>106</v>
      </c>
      <c r="F27" s="1" t="s">
        <v>18</v>
      </c>
      <c r="G27" s="1">
        <v>49000.0</v>
      </c>
      <c r="H27" s="1">
        <v>54000.0</v>
      </c>
      <c r="I27" s="9">
        <v>43763.0</v>
      </c>
      <c r="K27" s="11"/>
    </row>
    <row r="28">
      <c r="A28" s="1" t="s">
        <v>27</v>
      </c>
      <c r="B28" s="4">
        <v>45.0</v>
      </c>
      <c r="D28" s="1" t="s">
        <v>107</v>
      </c>
      <c r="E28" s="1" t="s">
        <v>109</v>
      </c>
      <c r="F28" s="1">
        <v>3.8</v>
      </c>
      <c r="G28" s="1">
        <v>48000.0</v>
      </c>
      <c r="H28" s="1">
        <v>52000.0</v>
      </c>
      <c r="I28" s="9">
        <v>43763.0</v>
      </c>
      <c r="K28" s="9">
        <v>43766.0</v>
      </c>
      <c r="L28" s="1" t="s">
        <v>40</v>
      </c>
    </row>
    <row r="29">
      <c r="A29" s="1" t="s">
        <v>38</v>
      </c>
      <c r="B29" s="4">
        <v>37.0</v>
      </c>
      <c r="D29" s="1" t="s">
        <v>110</v>
      </c>
      <c r="E29" s="1" t="s">
        <v>111</v>
      </c>
      <c r="F29" s="1">
        <v>5.0</v>
      </c>
      <c r="G29" s="1">
        <v>33000.0</v>
      </c>
      <c r="H29" s="1">
        <v>35000.0</v>
      </c>
      <c r="I29" s="9">
        <v>43763.0</v>
      </c>
      <c r="K29" s="11"/>
    </row>
    <row r="30">
      <c r="A30" s="1" t="s">
        <v>38</v>
      </c>
      <c r="B30" s="4">
        <v>40.0</v>
      </c>
      <c r="D30" s="1" t="s">
        <v>112</v>
      </c>
      <c r="E30" s="1" t="s">
        <v>53</v>
      </c>
      <c r="F30" s="1" t="s">
        <v>18</v>
      </c>
      <c r="G30" s="1" t="s">
        <v>18</v>
      </c>
      <c r="H30" s="1" t="s">
        <v>18</v>
      </c>
      <c r="I30" s="9">
        <v>43763.0</v>
      </c>
      <c r="K30" s="11"/>
    </row>
    <row r="31">
      <c r="A31" s="1" t="s">
        <v>38</v>
      </c>
      <c r="B31" s="4">
        <v>54.0</v>
      </c>
      <c r="D31" s="1" t="s">
        <v>113</v>
      </c>
      <c r="E31" s="1" t="s">
        <v>114</v>
      </c>
      <c r="F31" s="1" t="s">
        <v>18</v>
      </c>
      <c r="G31" s="1" t="s">
        <v>18</v>
      </c>
      <c r="H31" s="1" t="s">
        <v>18</v>
      </c>
      <c r="I31" s="9">
        <v>43763.0</v>
      </c>
      <c r="K31" s="11"/>
    </row>
    <row r="32">
      <c r="A32" s="1" t="s">
        <v>42</v>
      </c>
      <c r="B32" s="4">
        <v>1.0</v>
      </c>
      <c r="D32" s="1" t="s">
        <v>115</v>
      </c>
      <c r="E32" s="1" t="s">
        <v>116</v>
      </c>
      <c r="F32" s="1">
        <v>5.0</v>
      </c>
      <c r="G32" s="1" t="s">
        <v>18</v>
      </c>
      <c r="H32" s="1" t="s">
        <v>18</v>
      </c>
      <c r="I32" s="9">
        <v>43763.0</v>
      </c>
      <c r="K32" s="11"/>
    </row>
    <row r="33">
      <c r="A33" s="1" t="s">
        <v>42</v>
      </c>
      <c r="B33" s="4">
        <v>4.0</v>
      </c>
      <c r="D33" s="1" t="s">
        <v>117</v>
      </c>
      <c r="E33" s="1" t="s">
        <v>53</v>
      </c>
      <c r="F33" s="1" t="s">
        <v>18</v>
      </c>
      <c r="G33" s="1">
        <v>48000.0</v>
      </c>
      <c r="H33" s="1">
        <v>75000.0</v>
      </c>
      <c r="I33" s="9">
        <v>43763.0</v>
      </c>
      <c r="K33" s="11"/>
    </row>
    <row r="34">
      <c r="A34" s="1" t="s">
        <v>42</v>
      </c>
      <c r="B34" s="4">
        <v>55.0</v>
      </c>
      <c r="D34" s="1" t="s">
        <v>118</v>
      </c>
      <c r="E34" s="1" t="s">
        <v>119</v>
      </c>
      <c r="F34" s="1" t="s">
        <v>18</v>
      </c>
      <c r="G34" s="1" t="s">
        <v>18</v>
      </c>
      <c r="H34" s="1" t="s">
        <v>18</v>
      </c>
      <c r="I34" s="9">
        <v>43763.0</v>
      </c>
      <c r="K34" s="11"/>
    </row>
    <row r="35">
      <c r="A35" s="1" t="s">
        <v>120</v>
      </c>
      <c r="B35" s="4">
        <v>25.0</v>
      </c>
      <c r="D35" s="1" t="s">
        <v>121</v>
      </c>
      <c r="E35" s="1" t="s">
        <v>122</v>
      </c>
      <c r="F35" s="1" t="s">
        <v>18</v>
      </c>
      <c r="G35" s="1">
        <v>18.0</v>
      </c>
      <c r="H35" s="1">
        <v>24.0</v>
      </c>
      <c r="I35" s="9">
        <v>43763.0</v>
      </c>
      <c r="K35" s="11"/>
    </row>
    <row r="36">
      <c r="A36" s="1" t="s">
        <v>120</v>
      </c>
      <c r="B36" s="4">
        <v>58.0</v>
      </c>
      <c r="D36" s="1" t="s">
        <v>124</v>
      </c>
      <c r="E36" s="1" t="s">
        <v>125</v>
      </c>
      <c r="F36" s="1" t="s">
        <v>18</v>
      </c>
      <c r="G36" s="1" t="s">
        <v>18</v>
      </c>
      <c r="H36" s="1" t="s">
        <v>18</v>
      </c>
      <c r="I36" s="9">
        <v>43763.0</v>
      </c>
      <c r="K36" s="11"/>
    </row>
    <row r="37">
      <c r="A37" s="1" t="s">
        <v>120</v>
      </c>
      <c r="B37" s="4">
        <v>59.0</v>
      </c>
      <c r="D37" s="1" t="s">
        <v>126</v>
      </c>
      <c r="E37" s="1" t="s">
        <v>127</v>
      </c>
      <c r="F37" s="1" t="s">
        <v>18</v>
      </c>
      <c r="G37" s="1">
        <v>14.0</v>
      </c>
      <c r="H37" s="1">
        <v>25.0</v>
      </c>
      <c r="I37" s="9">
        <v>43763.0</v>
      </c>
      <c r="K37" s="9">
        <v>43766.0</v>
      </c>
      <c r="L37" s="1" t="s">
        <v>40</v>
      </c>
    </row>
    <row r="38">
      <c r="A38" s="1" t="s">
        <v>48</v>
      </c>
      <c r="B38" s="4">
        <v>2.0</v>
      </c>
      <c r="D38" s="1" t="s">
        <v>128</v>
      </c>
      <c r="E38" s="1" t="s">
        <v>129</v>
      </c>
      <c r="F38" s="1" t="s">
        <v>18</v>
      </c>
      <c r="G38" s="1" t="s">
        <v>18</v>
      </c>
      <c r="H38" s="1" t="s">
        <v>18</v>
      </c>
      <c r="I38" s="9">
        <v>43763.0</v>
      </c>
      <c r="K38" s="9">
        <v>43766.0</v>
      </c>
      <c r="L38" s="1" t="s">
        <v>40</v>
      </c>
    </row>
    <row r="39">
      <c r="A39" s="1" t="s">
        <v>48</v>
      </c>
      <c r="B39" s="4">
        <v>3.0</v>
      </c>
      <c r="D39" s="1" t="s">
        <v>130</v>
      </c>
      <c r="E39" s="1" t="s">
        <v>131</v>
      </c>
      <c r="F39" s="1" t="s">
        <v>18</v>
      </c>
      <c r="G39" s="1" t="s">
        <v>18</v>
      </c>
      <c r="H39" s="1" t="s">
        <v>18</v>
      </c>
      <c r="I39" s="9">
        <v>43763.0</v>
      </c>
      <c r="K39" s="11"/>
    </row>
    <row r="40">
      <c r="A40" s="1" t="s">
        <v>48</v>
      </c>
      <c r="B40" s="4">
        <v>33.0</v>
      </c>
      <c r="D40" s="1" t="s">
        <v>132</v>
      </c>
      <c r="E40" s="1" t="s">
        <v>133</v>
      </c>
      <c r="F40" s="1" t="s">
        <v>18</v>
      </c>
      <c r="G40" s="1" t="s">
        <v>18</v>
      </c>
      <c r="H40" s="1" t="s">
        <v>18</v>
      </c>
      <c r="I40" s="9">
        <v>43763.0</v>
      </c>
      <c r="K40" s="11"/>
    </row>
    <row r="41">
      <c r="A41" s="1" t="s">
        <v>134</v>
      </c>
      <c r="B41" s="4">
        <v>6.0</v>
      </c>
      <c r="D41" s="1" t="s">
        <v>135</v>
      </c>
      <c r="E41" s="1" t="s">
        <v>136</v>
      </c>
      <c r="F41" s="1">
        <v>2.9</v>
      </c>
      <c r="G41" s="1">
        <v>19000.0</v>
      </c>
      <c r="H41" s="1">
        <v>22000.0</v>
      </c>
      <c r="I41" s="9">
        <v>43763.0</v>
      </c>
      <c r="K41" s="11"/>
    </row>
    <row r="42">
      <c r="A42" s="1" t="s">
        <v>134</v>
      </c>
      <c r="B42" s="4">
        <v>13.0</v>
      </c>
      <c r="D42" s="1" t="s">
        <v>137</v>
      </c>
      <c r="E42" s="1" t="s">
        <v>138</v>
      </c>
      <c r="F42" s="1" t="s">
        <v>18</v>
      </c>
      <c r="G42" s="1">
        <v>14.0</v>
      </c>
      <c r="H42" s="1">
        <v>15.0</v>
      </c>
      <c r="I42" s="9">
        <v>43763.0</v>
      </c>
      <c r="K42" s="11"/>
    </row>
    <row r="43">
      <c r="A43" s="1" t="s">
        <v>134</v>
      </c>
      <c r="B43" s="4">
        <v>35.0</v>
      </c>
      <c r="D43" s="1" t="s">
        <v>139</v>
      </c>
      <c r="E43" s="1" t="s">
        <v>140</v>
      </c>
      <c r="F43" s="1" t="s">
        <v>18</v>
      </c>
      <c r="G43" s="1">
        <v>14.0</v>
      </c>
      <c r="H43" s="1">
        <v>16.0</v>
      </c>
      <c r="I43" s="9">
        <v>43763.0</v>
      </c>
      <c r="K43" s="11"/>
    </row>
    <row r="44">
      <c r="A44" s="1" t="s">
        <v>141</v>
      </c>
      <c r="B44" s="4">
        <v>26.0</v>
      </c>
      <c r="D44" s="1" t="s">
        <v>142</v>
      </c>
      <c r="E44" s="1" t="s">
        <v>143</v>
      </c>
      <c r="F44" s="1" t="s">
        <v>18</v>
      </c>
      <c r="G44" s="1" t="s">
        <v>18</v>
      </c>
      <c r="H44" s="1" t="s">
        <v>18</v>
      </c>
      <c r="I44" s="9">
        <v>43763.0</v>
      </c>
      <c r="K44" s="11"/>
    </row>
    <row r="45">
      <c r="A45" s="1" t="s">
        <v>141</v>
      </c>
      <c r="B45" s="4">
        <v>30.0</v>
      </c>
      <c r="D45" s="1" t="s">
        <v>144</v>
      </c>
      <c r="E45" s="1" t="s">
        <v>53</v>
      </c>
      <c r="F45" s="1">
        <v>3.5</v>
      </c>
      <c r="G45" s="1">
        <v>25.0</v>
      </c>
      <c r="H45" s="1">
        <v>27.0</v>
      </c>
      <c r="I45" s="9">
        <v>43763.0</v>
      </c>
      <c r="K45" s="9">
        <v>43766.0</v>
      </c>
      <c r="L45" s="1" t="s">
        <v>40</v>
      </c>
    </row>
    <row r="46">
      <c r="A46" s="1" t="s">
        <v>141</v>
      </c>
      <c r="B46" s="4">
        <v>32.0</v>
      </c>
      <c r="D46" s="1" t="s">
        <v>146</v>
      </c>
      <c r="E46" s="1" t="s">
        <v>147</v>
      </c>
      <c r="F46" s="1">
        <v>3.2</v>
      </c>
      <c r="G46" s="1">
        <v>32000.0</v>
      </c>
      <c r="H46" s="1">
        <v>48000.0</v>
      </c>
      <c r="I46" s="9">
        <v>43763.0</v>
      </c>
      <c r="K46" s="11"/>
    </row>
    <row r="47">
      <c r="A47" s="1" t="s">
        <v>149</v>
      </c>
      <c r="B47" s="4">
        <v>10.0</v>
      </c>
      <c r="D47" s="1" t="s">
        <v>150</v>
      </c>
      <c r="E47" s="1" t="s">
        <v>152</v>
      </c>
      <c r="F47" s="1">
        <v>2.7</v>
      </c>
      <c r="G47" s="1">
        <v>17.0</v>
      </c>
      <c r="H47" s="1">
        <v>17.0</v>
      </c>
      <c r="I47" s="9">
        <v>43763.0</v>
      </c>
      <c r="J47" s="1">
        <v>1.0</v>
      </c>
      <c r="K47" s="11"/>
    </row>
    <row r="48">
      <c r="A48" s="1" t="s">
        <v>149</v>
      </c>
      <c r="B48" s="4">
        <v>28.0</v>
      </c>
      <c r="D48" s="1" t="s">
        <v>153</v>
      </c>
      <c r="E48" s="1" t="s">
        <v>154</v>
      </c>
      <c r="F48" s="1" t="s">
        <v>18</v>
      </c>
      <c r="G48" s="1" t="s">
        <v>18</v>
      </c>
      <c r="H48" s="1" t="s">
        <v>18</v>
      </c>
      <c r="I48" s="9">
        <v>43763.0</v>
      </c>
      <c r="K48" s="11"/>
    </row>
    <row r="49">
      <c r="A49" s="1" t="s">
        <v>149</v>
      </c>
      <c r="B49" s="4">
        <v>38.0</v>
      </c>
      <c r="D49" s="1" t="s">
        <v>155</v>
      </c>
      <c r="E49" s="1" t="s">
        <v>157</v>
      </c>
      <c r="F49" s="1" t="s">
        <v>18</v>
      </c>
      <c r="G49" s="1" t="s">
        <v>18</v>
      </c>
      <c r="H49" s="1" t="s">
        <v>18</v>
      </c>
      <c r="I49" s="9">
        <v>43763.0</v>
      </c>
      <c r="K49" s="11"/>
    </row>
    <row r="50">
      <c r="A50" s="1" t="s">
        <v>158</v>
      </c>
      <c r="B50" s="4">
        <v>39.0</v>
      </c>
      <c r="D50" s="1" t="s">
        <v>159</v>
      </c>
      <c r="E50" s="25" t="s">
        <v>161</v>
      </c>
      <c r="F50" s="1">
        <v>3.3</v>
      </c>
      <c r="G50" s="1">
        <v>11.0</v>
      </c>
      <c r="H50" s="1">
        <v>16.0</v>
      </c>
      <c r="I50" s="9">
        <v>43763.0</v>
      </c>
      <c r="K50" s="9">
        <v>43767.0</v>
      </c>
      <c r="L50" s="1" t="s">
        <v>40</v>
      </c>
    </row>
    <row r="51">
      <c r="A51" s="1" t="s">
        <v>158</v>
      </c>
      <c r="B51" s="4">
        <v>44.0</v>
      </c>
      <c r="D51" s="1" t="s">
        <v>167</v>
      </c>
      <c r="E51" s="1" t="s">
        <v>168</v>
      </c>
      <c r="F51" s="1" t="s">
        <v>18</v>
      </c>
      <c r="G51" s="1">
        <v>11.0</v>
      </c>
      <c r="H51" s="1">
        <v>13.0</v>
      </c>
      <c r="I51" s="9">
        <v>43763.0</v>
      </c>
      <c r="K51" s="11"/>
    </row>
    <row r="52">
      <c r="A52" s="1" t="s">
        <v>158</v>
      </c>
      <c r="B52" s="4">
        <v>46.0</v>
      </c>
      <c r="D52" s="1" t="s">
        <v>172</v>
      </c>
      <c r="E52" s="1" t="s">
        <v>173</v>
      </c>
      <c r="F52" s="1">
        <v>2.9</v>
      </c>
      <c r="G52" s="1">
        <v>10.0</v>
      </c>
      <c r="H52" s="1">
        <v>14.0</v>
      </c>
      <c r="I52" s="9">
        <v>43763.0</v>
      </c>
      <c r="K52" s="11"/>
    </row>
    <row r="53">
      <c r="A53" s="1" t="s">
        <v>174</v>
      </c>
      <c r="B53" s="4">
        <v>20.0</v>
      </c>
      <c r="D53" s="1" t="s">
        <v>176</v>
      </c>
      <c r="E53" s="1" t="s">
        <v>177</v>
      </c>
      <c r="F53" s="1" t="s">
        <v>18</v>
      </c>
      <c r="G53" s="1">
        <v>45000.0</v>
      </c>
      <c r="H53" s="1">
        <v>51000.0</v>
      </c>
      <c r="I53" s="9">
        <v>43763.0</v>
      </c>
      <c r="K53" s="11"/>
    </row>
    <row r="54">
      <c r="A54" s="1" t="s">
        <v>174</v>
      </c>
      <c r="B54" s="4">
        <v>36.0</v>
      </c>
      <c r="D54" s="1" t="s">
        <v>179</v>
      </c>
      <c r="E54" s="1" t="s">
        <v>180</v>
      </c>
      <c r="F54" s="1" t="s">
        <v>18</v>
      </c>
      <c r="G54" s="1">
        <v>12.0</v>
      </c>
      <c r="H54" s="1">
        <v>14.0</v>
      </c>
      <c r="I54" s="9">
        <v>43763.0</v>
      </c>
      <c r="K54" s="11"/>
    </row>
    <row r="55">
      <c r="A55" s="1" t="s">
        <v>174</v>
      </c>
      <c r="B55" s="4">
        <v>48.0</v>
      </c>
      <c r="D55" s="1" t="s">
        <v>181</v>
      </c>
      <c r="E55" s="1" t="s">
        <v>182</v>
      </c>
      <c r="F55" s="1" t="s">
        <v>18</v>
      </c>
      <c r="G55" s="1" t="s">
        <v>18</v>
      </c>
      <c r="H55" s="1" t="s">
        <v>18</v>
      </c>
      <c r="I55" s="9">
        <v>43763.0</v>
      </c>
      <c r="K55" s="11"/>
    </row>
    <row r="56">
      <c r="A56" s="1" t="s">
        <v>183</v>
      </c>
      <c r="B56" s="4">
        <v>14.0</v>
      </c>
      <c r="D56" s="1" t="s">
        <v>184</v>
      </c>
      <c r="E56" s="1" t="s">
        <v>185</v>
      </c>
      <c r="F56" s="1">
        <v>3.9</v>
      </c>
      <c r="G56" s="1">
        <v>14.0</v>
      </c>
      <c r="H56" s="1">
        <v>17.0</v>
      </c>
      <c r="I56" s="9">
        <v>43763.0</v>
      </c>
      <c r="K56" s="11"/>
    </row>
    <row r="57">
      <c r="A57" s="1" t="s">
        <v>183</v>
      </c>
      <c r="B57" s="4">
        <v>18.0</v>
      </c>
      <c r="D57" s="1" t="s">
        <v>186</v>
      </c>
      <c r="E57" s="1" t="s">
        <v>18</v>
      </c>
      <c r="F57" s="1">
        <v>4.5</v>
      </c>
      <c r="G57" s="1">
        <v>12.0</v>
      </c>
      <c r="H57" s="1">
        <v>20.0</v>
      </c>
      <c r="I57" s="9">
        <v>43763.0</v>
      </c>
      <c r="K57" s="11"/>
    </row>
    <row r="58">
      <c r="A58" s="1" t="s">
        <v>183</v>
      </c>
      <c r="B58" s="4">
        <v>41.0</v>
      </c>
      <c r="D58" s="1" t="s">
        <v>187</v>
      </c>
      <c r="E58" s="1" t="s">
        <v>188</v>
      </c>
      <c r="F58" s="1" t="s">
        <v>18</v>
      </c>
      <c r="G58" s="1" t="s">
        <v>18</v>
      </c>
      <c r="H58" s="1" t="s">
        <v>18</v>
      </c>
      <c r="I58" s="9">
        <v>43763.0</v>
      </c>
      <c r="K58" s="11"/>
    </row>
    <row r="59">
      <c r="A59" s="1" t="s">
        <v>191</v>
      </c>
      <c r="B59" s="4">
        <v>8.0</v>
      </c>
      <c r="D59" s="1" t="s">
        <v>193</v>
      </c>
      <c r="E59" s="1" t="s">
        <v>195</v>
      </c>
      <c r="F59" s="1">
        <v>4.9</v>
      </c>
      <c r="G59" s="1">
        <v>61000.0</v>
      </c>
      <c r="H59" s="1">
        <v>66000.0</v>
      </c>
      <c r="I59" s="9">
        <v>43763.0</v>
      </c>
      <c r="K59" s="9">
        <v>43764.0</v>
      </c>
      <c r="L59" s="1" t="s">
        <v>40</v>
      </c>
    </row>
    <row r="60">
      <c r="A60" s="1" t="s">
        <v>191</v>
      </c>
      <c r="B60" s="4">
        <v>16.0</v>
      </c>
      <c r="D60" s="1" t="s">
        <v>196</v>
      </c>
      <c r="E60" s="1" t="s">
        <v>197</v>
      </c>
      <c r="F60" s="1">
        <v>3.8</v>
      </c>
      <c r="G60" s="1">
        <v>33.0</v>
      </c>
      <c r="H60" s="1">
        <v>36.0</v>
      </c>
      <c r="I60" s="9">
        <v>43763.0</v>
      </c>
      <c r="K60" s="11"/>
    </row>
    <row r="61">
      <c r="A61" s="1" t="s">
        <v>191</v>
      </c>
      <c r="B61" s="4">
        <v>49.0</v>
      </c>
      <c r="D61" s="1" t="s">
        <v>201</v>
      </c>
      <c r="E61" s="1" t="s">
        <v>202</v>
      </c>
      <c r="F61" s="1" t="s">
        <v>18</v>
      </c>
      <c r="G61" s="1">
        <v>29000.0</v>
      </c>
      <c r="H61" s="1">
        <v>42000.0</v>
      </c>
      <c r="I61" s="9">
        <v>43763.0</v>
      </c>
      <c r="K6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6.0"/>
  </cols>
  <sheetData>
    <row r="1">
      <c r="B1" s="4"/>
      <c r="D1" s="1" t="s">
        <v>0</v>
      </c>
      <c r="E1" s="1" t="s">
        <v>145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148</v>
      </c>
      <c r="O1" s="1" t="s">
        <v>13</v>
      </c>
    </row>
    <row r="2">
      <c r="B2" s="4"/>
      <c r="D2" s="1" t="s">
        <v>14</v>
      </c>
      <c r="E2" s="4">
        <v>17.0</v>
      </c>
      <c r="G2" s="24" t="s">
        <v>151</v>
      </c>
      <c r="H2" s="1" t="s">
        <v>156</v>
      </c>
      <c r="I2" s="1">
        <v>3.5</v>
      </c>
      <c r="J2" s="1">
        <v>49000.0</v>
      </c>
      <c r="K2" s="1">
        <v>74000.0</v>
      </c>
      <c r="L2" s="9">
        <v>43763.0</v>
      </c>
      <c r="N2" s="11"/>
    </row>
    <row r="3">
      <c r="B3" s="4"/>
      <c r="D3" s="1" t="s">
        <v>14</v>
      </c>
      <c r="E3" s="4">
        <v>53.0</v>
      </c>
      <c r="G3" s="24" t="s">
        <v>160</v>
      </c>
      <c r="H3" s="1" t="s">
        <v>119</v>
      </c>
      <c r="I3" s="1">
        <v>5.0</v>
      </c>
      <c r="J3" s="1" t="s">
        <v>162</v>
      </c>
      <c r="K3" s="1" t="s">
        <v>162</v>
      </c>
      <c r="L3" s="9">
        <v>43763.0</v>
      </c>
      <c r="M3" s="1">
        <v>1.0</v>
      </c>
      <c r="N3" s="11"/>
    </row>
    <row r="4">
      <c r="B4" s="4"/>
      <c r="D4" s="1" t="s">
        <v>14</v>
      </c>
      <c r="E4" s="4">
        <v>56.0</v>
      </c>
      <c r="G4" s="1" t="s">
        <v>163</v>
      </c>
      <c r="H4" s="1" t="s">
        <v>164</v>
      </c>
      <c r="I4" s="1">
        <v>5.0</v>
      </c>
      <c r="J4" s="1" t="s">
        <v>162</v>
      </c>
      <c r="K4" s="1" t="s">
        <v>162</v>
      </c>
      <c r="L4" s="9">
        <v>43763.0</v>
      </c>
      <c r="N4" s="11"/>
    </row>
    <row r="5">
      <c r="B5" s="4"/>
      <c r="D5" s="1" t="s">
        <v>31</v>
      </c>
      <c r="E5" s="4">
        <v>19.0</v>
      </c>
      <c r="G5" s="1" t="s">
        <v>165</v>
      </c>
      <c r="H5" s="1" t="s">
        <v>166</v>
      </c>
      <c r="I5" s="1">
        <v>4.2</v>
      </c>
      <c r="J5" s="1">
        <v>69000.0</v>
      </c>
      <c r="K5" s="1">
        <v>104000.0</v>
      </c>
      <c r="L5" s="9">
        <v>43763.0</v>
      </c>
      <c r="N5" s="9">
        <v>43769.0</v>
      </c>
      <c r="O5" s="1" t="s">
        <v>169</v>
      </c>
    </row>
    <row r="6">
      <c r="B6" s="4"/>
      <c r="D6" s="1" t="s">
        <v>31</v>
      </c>
      <c r="E6" s="4">
        <v>34.0</v>
      </c>
      <c r="G6" s="1" t="s">
        <v>170</v>
      </c>
      <c r="H6" s="1" t="s">
        <v>171</v>
      </c>
      <c r="I6" s="1" t="s">
        <v>162</v>
      </c>
      <c r="J6" s="1" t="s">
        <v>162</v>
      </c>
      <c r="K6" s="1" t="s">
        <v>162</v>
      </c>
      <c r="L6" s="9">
        <v>43763.0</v>
      </c>
      <c r="N6" s="11"/>
    </row>
    <row r="7">
      <c r="B7" s="4"/>
      <c r="D7" s="1" t="s">
        <v>31</v>
      </c>
      <c r="E7" s="4">
        <v>47.0</v>
      </c>
      <c r="G7" s="1" t="s">
        <v>175</v>
      </c>
      <c r="H7" s="26" t="s">
        <v>178</v>
      </c>
      <c r="I7" s="27">
        <v>2.9</v>
      </c>
      <c r="J7" s="27">
        <v>56000.0</v>
      </c>
      <c r="K7" s="1">
        <v>82000.0</v>
      </c>
      <c r="L7" s="9">
        <v>43763.0</v>
      </c>
      <c r="N7" s="11"/>
    </row>
    <row r="8">
      <c r="B8" s="4"/>
      <c r="D8" s="1" t="s">
        <v>41</v>
      </c>
      <c r="E8" s="4">
        <v>11.0</v>
      </c>
      <c r="G8" s="1" t="s">
        <v>189</v>
      </c>
      <c r="H8" s="1" t="s">
        <v>190</v>
      </c>
      <c r="I8" s="1">
        <v>4.3</v>
      </c>
      <c r="J8" s="1">
        <v>49000.0</v>
      </c>
      <c r="K8" s="1">
        <v>53000.0</v>
      </c>
      <c r="L8" s="9">
        <v>43763.0</v>
      </c>
      <c r="N8" s="9">
        <v>43782.0</v>
      </c>
      <c r="O8" s="1" t="s">
        <v>40</v>
      </c>
    </row>
    <row r="9">
      <c r="B9" s="4"/>
      <c r="D9" s="1" t="s">
        <v>41</v>
      </c>
      <c r="E9" s="4">
        <v>29.0</v>
      </c>
      <c r="G9" s="1" t="s">
        <v>192</v>
      </c>
      <c r="H9" s="1" t="s">
        <v>194</v>
      </c>
      <c r="I9" s="1">
        <v>3.4</v>
      </c>
      <c r="J9" s="1">
        <v>36000.0</v>
      </c>
      <c r="K9" s="1">
        <v>53000.0</v>
      </c>
      <c r="L9" s="9">
        <v>43763.0</v>
      </c>
      <c r="N9" s="9">
        <v>43775.0</v>
      </c>
      <c r="O9" s="1" t="s">
        <v>169</v>
      </c>
    </row>
    <row r="10">
      <c r="B10" s="4"/>
      <c r="D10" s="1" t="s">
        <v>41</v>
      </c>
      <c r="E10" s="4">
        <v>31.0</v>
      </c>
      <c r="G10" s="1" t="s">
        <v>199</v>
      </c>
      <c r="H10" s="1" t="s">
        <v>119</v>
      </c>
      <c r="I10" s="1">
        <v>4.6</v>
      </c>
      <c r="J10" s="1" t="s">
        <v>162</v>
      </c>
      <c r="K10" s="1" t="s">
        <v>162</v>
      </c>
      <c r="L10" s="9">
        <v>43763.0</v>
      </c>
      <c r="N10" s="11"/>
    </row>
    <row r="11">
      <c r="B11" s="4"/>
      <c r="D11" s="1" t="s">
        <v>54</v>
      </c>
      <c r="E11" s="4">
        <v>27.0</v>
      </c>
      <c r="G11" s="1" t="s">
        <v>203</v>
      </c>
      <c r="H11" s="1" t="s">
        <v>204</v>
      </c>
      <c r="I11" s="1">
        <v>4.2</v>
      </c>
      <c r="J11" s="1">
        <v>68000.0</v>
      </c>
      <c r="K11" s="1">
        <v>100000.0</v>
      </c>
      <c r="L11" s="9">
        <v>43763.0</v>
      </c>
      <c r="N11" s="11"/>
    </row>
    <row r="12">
      <c r="B12" s="4"/>
      <c r="D12" s="1" t="s">
        <v>54</v>
      </c>
      <c r="E12" s="4">
        <v>52.0</v>
      </c>
      <c r="G12" s="1" t="s">
        <v>205</v>
      </c>
      <c r="H12" s="1" t="s">
        <v>206</v>
      </c>
      <c r="I12" s="1">
        <v>4.0</v>
      </c>
      <c r="J12" s="1">
        <v>53000.0</v>
      </c>
      <c r="K12" s="1">
        <v>79000.0</v>
      </c>
      <c r="L12" s="9">
        <v>43763.0</v>
      </c>
      <c r="N12" s="11"/>
    </row>
    <row r="13">
      <c r="B13" s="4"/>
      <c r="D13" s="1" t="s">
        <v>54</v>
      </c>
      <c r="E13" s="4">
        <v>57.0</v>
      </c>
      <c r="G13" s="31" t="s">
        <v>208</v>
      </c>
      <c r="H13" s="1" t="s">
        <v>211</v>
      </c>
      <c r="I13" s="1">
        <v>4.9</v>
      </c>
      <c r="J13" s="1">
        <v>55000.0</v>
      </c>
      <c r="K13" s="1">
        <v>82000.0</v>
      </c>
      <c r="L13" s="9">
        <v>43763.0</v>
      </c>
      <c r="N13" s="11"/>
    </row>
    <row r="14">
      <c r="B14" s="4"/>
      <c r="D14" s="1" t="s">
        <v>65</v>
      </c>
      <c r="E14" s="4">
        <v>9.0</v>
      </c>
      <c r="G14" s="1" t="s">
        <v>213</v>
      </c>
      <c r="H14" s="1" t="s">
        <v>214</v>
      </c>
      <c r="I14" s="1">
        <v>2.2</v>
      </c>
      <c r="J14" s="1" t="s">
        <v>162</v>
      </c>
      <c r="K14" s="1" t="s">
        <v>162</v>
      </c>
      <c r="L14" s="9">
        <v>43763.0</v>
      </c>
      <c r="N14" s="9">
        <v>43766.0</v>
      </c>
      <c r="O14" s="1" t="s">
        <v>169</v>
      </c>
    </row>
    <row r="15">
      <c r="B15" s="4"/>
      <c r="D15" s="1" t="s">
        <v>65</v>
      </c>
      <c r="E15" s="4">
        <v>22.0</v>
      </c>
      <c r="G15" s="1" t="s">
        <v>217</v>
      </c>
      <c r="H15" s="1" t="s">
        <v>218</v>
      </c>
      <c r="I15" s="1">
        <v>3.7</v>
      </c>
      <c r="J15" s="1">
        <v>45000.0</v>
      </c>
      <c r="K15" s="1">
        <v>68000.0</v>
      </c>
      <c r="L15" s="9">
        <v>43763.0</v>
      </c>
      <c r="N15" s="11"/>
    </row>
    <row r="16">
      <c r="B16" s="4"/>
      <c r="D16" s="1" t="s">
        <v>65</v>
      </c>
      <c r="E16" s="4">
        <v>60.0</v>
      </c>
      <c r="G16" s="1" t="s">
        <v>220</v>
      </c>
      <c r="H16" s="1" t="s">
        <v>221</v>
      </c>
      <c r="I16" s="1">
        <v>2.1</v>
      </c>
      <c r="J16" s="1">
        <v>50000.0</v>
      </c>
      <c r="K16" s="1">
        <v>75000.0</v>
      </c>
      <c r="L16" s="9">
        <v>43763.0</v>
      </c>
      <c r="N16" s="11"/>
    </row>
    <row r="17">
      <c r="B17" s="4"/>
      <c r="D17" s="1" t="s">
        <v>76</v>
      </c>
      <c r="E17" s="4">
        <v>5.0</v>
      </c>
      <c r="G17" s="1" t="s">
        <v>224</v>
      </c>
      <c r="H17" s="1" t="s">
        <v>225</v>
      </c>
      <c r="I17" s="1">
        <v>5.0</v>
      </c>
      <c r="J17" s="1" t="s">
        <v>162</v>
      </c>
      <c r="K17" s="1" t="s">
        <v>162</v>
      </c>
      <c r="L17" s="9">
        <v>43763.0</v>
      </c>
      <c r="N17" s="11"/>
    </row>
    <row r="18">
      <c r="B18" s="4"/>
      <c r="D18" s="1" t="s">
        <v>76</v>
      </c>
      <c r="E18" s="4">
        <v>23.0</v>
      </c>
      <c r="G18" s="1" t="s">
        <v>228</v>
      </c>
      <c r="H18" s="1" t="s">
        <v>211</v>
      </c>
      <c r="I18" s="1">
        <v>4.1</v>
      </c>
      <c r="J18" s="1">
        <v>84000.0</v>
      </c>
      <c r="K18" s="1">
        <v>123000.0</v>
      </c>
      <c r="L18" s="9">
        <v>43763.0</v>
      </c>
      <c r="N18" s="11"/>
    </row>
    <row r="19">
      <c r="B19" s="4"/>
      <c r="D19" s="1" t="s">
        <v>76</v>
      </c>
      <c r="E19" s="4">
        <v>50.0</v>
      </c>
      <c r="G19" s="1" t="s">
        <v>232</v>
      </c>
      <c r="H19" s="1" t="s">
        <v>233</v>
      </c>
      <c r="I19" s="1">
        <v>3.1</v>
      </c>
      <c r="J19" s="1">
        <v>58000.0</v>
      </c>
      <c r="K19" s="1">
        <v>86000.0</v>
      </c>
      <c r="L19" s="9">
        <v>43763.0</v>
      </c>
      <c r="N19" s="11"/>
    </row>
    <row r="20">
      <c r="B20" s="4"/>
      <c r="D20" s="1" t="s">
        <v>85</v>
      </c>
      <c r="E20" s="4">
        <v>7.0</v>
      </c>
      <c r="G20" s="1" t="s">
        <v>234</v>
      </c>
      <c r="H20" s="1" t="s">
        <v>235</v>
      </c>
      <c r="I20" s="1">
        <v>4.1</v>
      </c>
      <c r="J20" s="1">
        <v>44000.0</v>
      </c>
      <c r="K20" s="1">
        <v>66000.0</v>
      </c>
      <c r="L20" s="9">
        <v>43763.0</v>
      </c>
      <c r="N20" s="11"/>
    </row>
    <row r="21">
      <c r="B21" s="4"/>
      <c r="D21" s="1" t="s">
        <v>85</v>
      </c>
      <c r="E21" s="4">
        <v>15.0</v>
      </c>
      <c r="G21" s="24" t="s">
        <v>238</v>
      </c>
      <c r="H21" s="1" t="s">
        <v>239</v>
      </c>
      <c r="I21" s="1">
        <v>3.6</v>
      </c>
      <c r="J21" s="1">
        <v>31000.0</v>
      </c>
      <c r="K21" s="1">
        <v>52000.0</v>
      </c>
      <c r="L21" s="9">
        <v>43763.0</v>
      </c>
      <c r="N21" s="11"/>
    </row>
    <row r="22">
      <c r="B22" s="4"/>
      <c r="D22" s="1" t="s">
        <v>85</v>
      </c>
      <c r="E22" s="4">
        <v>51.0</v>
      </c>
      <c r="G22" s="1" t="s">
        <v>241</v>
      </c>
      <c r="H22" s="1" t="s">
        <v>242</v>
      </c>
      <c r="I22" s="1">
        <v>3.8</v>
      </c>
      <c r="J22" s="1">
        <v>48000.0</v>
      </c>
      <c r="K22" s="1">
        <v>73000.0</v>
      </c>
      <c r="L22" s="9">
        <v>43763.0</v>
      </c>
      <c r="N22" s="9">
        <v>43766.0</v>
      </c>
      <c r="O22" s="1" t="s">
        <v>169</v>
      </c>
    </row>
    <row r="23">
      <c r="B23" s="4"/>
      <c r="D23" s="1" t="s">
        <v>93</v>
      </c>
      <c r="E23" s="4">
        <v>12.0</v>
      </c>
      <c r="G23" s="1" t="s">
        <v>245</v>
      </c>
      <c r="H23" s="1" t="s">
        <v>246</v>
      </c>
      <c r="I23" s="1">
        <v>2.8</v>
      </c>
      <c r="J23" s="1" t="s">
        <v>162</v>
      </c>
      <c r="K23" s="1" t="s">
        <v>162</v>
      </c>
      <c r="L23" s="9">
        <v>43763.0</v>
      </c>
      <c r="N23" s="9">
        <v>43766.0</v>
      </c>
      <c r="O23" s="1" t="s">
        <v>40</v>
      </c>
    </row>
    <row r="24">
      <c r="B24" s="4"/>
      <c r="D24" s="1" t="s">
        <v>93</v>
      </c>
      <c r="E24" s="4">
        <v>42.0</v>
      </c>
      <c r="G24" s="1" t="s">
        <v>248</v>
      </c>
      <c r="H24" s="1" t="s">
        <v>250</v>
      </c>
      <c r="I24" s="1">
        <v>5.0</v>
      </c>
      <c r="J24" s="1" t="s">
        <v>162</v>
      </c>
      <c r="K24" s="1" t="s">
        <v>162</v>
      </c>
      <c r="L24" s="9">
        <v>43763.0</v>
      </c>
      <c r="N24" s="11"/>
    </row>
    <row r="25">
      <c r="B25" s="4"/>
      <c r="D25" s="1" t="s">
        <v>93</v>
      </c>
      <c r="E25" s="4">
        <v>43.0</v>
      </c>
      <c r="G25" s="1" t="s">
        <v>252</v>
      </c>
      <c r="H25" s="1" t="s">
        <v>122</v>
      </c>
      <c r="I25" s="1" t="s">
        <v>162</v>
      </c>
      <c r="J25" s="1" t="s">
        <v>162</v>
      </c>
      <c r="K25" s="1" t="s">
        <v>162</v>
      </c>
      <c r="L25" s="9">
        <v>43763.0</v>
      </c>
      <c r="N25" s="9">
        <v>43769.0</v>
      </c>
      <c r="O25" s="1" t="s">
        <v>169</v>
      </c>
    </row>
    <row r="26">
      <c r="B26" s="4"/>
      <c r="D26" s="1" t="s">
        <v>27</v>
      </c>
      <c r="E26" s="4">
        <v>21.0</v>
      </c>
      <c r="G26" s="1" t="s">
        <v>253</v>
      </c>
      <c r="H26" s="1" t="s">
        <v>254</v>
      </c>
      <c r="I26" s="1">
        <v>5.0</v>
      </c>
      <c r="J26" s="1" t="s">
        <v>162</v>
      </c>
      <c r="K26" s="1" t="s">
        <v>162</v>
      </c>
      <c r="L26" s="9">
        <v>43763.0</v>
      </c>
      <c r="N26" s="11"/>
    </row>
    <row r="27">
      <c r="B27" s="4"/>
      <c r="D27" s="1" t="s">
        <v>27</v>
      </c>
      <c r="E27" s="4">
        <v>24.0</v>
      </c>
      <c r="G27" s="1" t="s">
        <v>257</v>
      </c>
      <c r="H27" s="1" t="s">
        <v>119</v>
      </c>
      <c r="I27" s="1">
        <v>4.2</v>
      </c>
      <c r="J27" s="1" t="s">
        <v>162</v>
      </c>
      <c r="K27" s="1" t="s">
        <v>162</v>
      </c>
      <c r="L27" s="9">
        <v>43763.0</v>
      </c>
      <c r="N27" s="9">
        <v>43767.0</v>
      </c>
      <c r="O27" s="1" t="s">
        <v>169</v>
      </c>
    </row>
    <row r="28">
      <c r="B28" s="4"/>
      <c r="D28" s="1" t="s">
        <v>27</v>
      </c>
      <c r="E28" s="4">
        <v>45.0</v>
      </c>
      <c r="G28" s="1" t="s">
        <v>258</v>
      </c>
      <c r="H28" s="1" t="s">
        <v>259</v>
      </c>
      <c r="I28" s="1">
        <v>2.9</v>
      </c>
      <c r="J28" s="1">
        <v>45000.0</v>
      </c>
      <c r="K28" s="1">
        <v>67000.0</v>
      </c>
      <c r="L28" s="9">
        <v>43763.0</v>
      </c>
      <c r="N28" s="11"/>
    </row>
    <row r="29">
      <c r="B29" s="4"/>
      <c r="D29" s="1" t="s">
        <v>38</v>
      </c>
      <c r="E29" s="4">
        <v>37.0</v>
      </c>
      <c r="G29" s="1" t="s">
        <v>262</v>
      </c>
      <c r="H29" s="1" t="s">
        <v>37</v>
      </c>
      <c r="I29" s="1" t="s">
        <v>162</v>
      </c>
      <c r="J29" s="1" t="s">
        <v>162</v>
      </c>
      <c r="K29" s="1" t="s">
        <v>162</v>
      </c>
      <c r="L29" s="9">
        <v>43763.0</v>
      </c>
      <c r="N29" s="11"/>
    </row>
    <row r="30">
      <c r="B30" s="4"/>
      <c r="D30" s="1" t="s">
        <v>38</v>
      </c>
      <c r="E30" s="4">
        <v>40.0</v>
      </c>
      <c r="G30" s="1" t="s">
        <v>266</v>
      </c>
      <c r="H30" s="1" t="s">
        <v>267</v>
      </c>
      <c r="I30" s="1">
        <v>4.0</v>
      </c>
      <c r="J30" s="1">
        <v>45000.0</v>
      </c>
      <c r="K30" s="1">
        <v>68000.0</v>
      </c>
      <c r="L30" s="9">
        <v>43763.0</v>
      </c>
      <c r="N30" s="11"/>
    </row>
    <row r="31">
      <c r="B31" s="4"/>
      <c r="D31" s="1" t="s">
        <v>38</v>
      </c>
      <c r="E31" s="4">
        <v>54.0</v>
      </c>
      <c r="G31" s="1" t="s">
        <v>268</v>
      </c>
      <c r="H31" s="1" t="s">
        <v>53</v>
      </c>
      <c r="I31" s="1" t="s">
        <v>162</v>
      </c>
      <c r="J31" s="1">
        <v>43000.0</v>
      </c>
      <c r="K31" s="1">
        <v>61000.0</v>
      </c>
      <c r="L31" s="9">
        <v>43763.0</v>
      </c>
      <c r="N31" s="11"/>
    </row>
    <row r="32">
      <c r="B32" s="4"/>
      <c r="D32" s="1" t="s">
        <v>42</v>
      </c>
      <c r="E32" s="4">
        <v>1.0</v>
      </c>
      <c r="G32" s="1" t="s">
        <v>271</v>
      </c>
      <c r="H32" s="1" t="s">
        <v>272</v>
      </c>
      <c r="I32" s="1">
        <v>4.7</v>
      </c>
      <c r="L32" s="9">
        <v>43763.0</v>
      </c>
      <c r="N32" s="9">
        <v>43766.0</v>
      </c>
      <c r="O32" s="1" t="s">
        <v>40</v>
      </c>
    </row>
    <row r="33">
      <c r="B33" s="4"/>
      <c r="D33" s="1" t="s">
        <v>42</v>
      </c>
      <c r="E33" s="4">
        <v>4.0</v>
      </c>
      <c r="G33" s="1" t="s">
        <v>273</v>
      </c>
      <c r="H33" s="1" t="s">
        <v>275</v>
      </c>
      <c r="I33" s="1">
        <v>2.4</v>
      </c>
      <c r="J33" s="1">
        <v>89000.0</v>
      </c>
      <c r="K33" s="1">
        <v>129000.0</v>
      </c>
      <c r="L33" s="9">
        <v>43763.0</v>
      </c>
      <c r="N33" s="11"/>
    </row>
    <row r="34">
      <c r="B34" s="4"/>
      <c r="D34" s="1" t="s">
        <v>42</v>
      </c>
      <c r="E34" s="4">
        <v>55.0</v>
      </c>
      <c r="G34" s="1" t="s">
        <v>277</v>
      </c>
      <c r="H34" s="1" t="s">
        <v>278</v>
      </c>
      <c r="I34" s="1">
        <v>4.7</v>
      </c>
      <c r="J34" s="1">
        <v>43000.0</v>
      </c>
      <c r="K34" s="1">
        <v>64000.0</v>
      </c>
      <c r="L34" s="9">
        <v>43763.0</v>
      </c>
      <c r="N34" s="9">
        <v>43768.0</v>
      </c>
      <c r="O34" s="1" t="s">
        <v>169</v>
      </c>
    </row>
    <row r="35">
      <c r="B35" s="4"/>
      <c r="D35" s="1" t="s">
        <v>120</v>
      </c>
      <c r="E35" s="4">
        <v>25.0</v>
      </c>
      <c r="G35" s="1" t="s">
        <v>280</v>
      </c>
      <c r="H35" s="1" t="s">
        <v>281</v>
      </c>
      <c r="I35" s="1" t="s">
        <v>162</v>
      </c>
      <c r="J35" s="1" t="s">
        <v>162</v>
      </c>
      <c r="K35" s="1" t="s">
        <v>162</v>
      </c>
      <c r="L35" s="9">
        <v>43763.0</v>
      </c>
      <c r="N35" s="11"/>
    </row>
    <row r="36">
      <c r="B36" s="4"/>
      <c r="D36" s="1" t="s">
        <v>120</v>
      </c>
      <c r="E36" s="4">
        <v>58.0</v>
      </c>
      <c r="G36" s="1" t="s">
        <v>283</v>
      </c>
      <c r="H36" s="1" t="s">
        <v>285</v>
      </c>
      <c r="I36" s="1">
        <v>4.3</v>
      </c>
      <c r="J36" s="1" t="s">
        <v>162</v>
      </c>
      <c r="K36" s="1" t="s">
        <v>162</v>
      </c>
      <c r="L36" s="9">
        <v>43763.0</v>
      </c>
      <c r="N36" s="11"/>
    </row>
    <row r="37">
      <c r="B37" s="4"/>
      <c r="D37" s="1" t="s">
        <v>120</v>
      </c>
      <c r="E37" s="4">
        <v>59.0</v>
      </c>
      <c r="G37" s="1" t="s">
        <v>286</v>
      </c>
      <c r="H37" s="1" t="s">
        <v>218</v>
      </c>
      <c r="I37" s="1">
        <v>3.8</v>
      </c>
      <c r="J37" s="1">
        <v>43000.0</v>
      </c>
      <c r="K37" s="1">
        <v>64000.0</v>
      </c>
      <c r="L37" s="9">
        <v>43763.0</v>
      </c>
      <c r="N37" s="11"/>
    </row>
    <row r="38">
      <c r="B38" s="4"/>
      <c r="D38" s="1" t="s">
        <v>48</v>
      </c>
      <c r="E38" s="4">
        <v>2.0</v>
      </c>
      <c r="G38" s="1" t="s">
        <v>287</v>
      </c>
      <c r="H38" s="1" t="s">
        <v>288</v>
      </c>
      <c r="I38" s="1">
        <v>4.9</v>
      </c>
      <c r="J38" s="1" t="s">
        <v>162</v>
      </c>
      <c r="K38" s="1" t="s">
        <v>162</v>
      </c>
      <c r="L38" s="9">
        <v>43763.0</v>
      </c>
      <c r="N38" s="11"/>
    </row>
    <row r="39">
      <c r="B39" s="4"/>
      <c r="D39" s="1" t="s">
        <v>48</v>
      </c>
      <c r="E39" s="4">
        <v>3.0</v>
      </c>
      <c r="G39" s="1" t="s">
        <v>291</v>
      </c>
      <c r="H39" s="1" t="s">
        <v>53</v>
      </c>
      <c r="I39" s="1">
        <v>4.3</v>
      </c>
      <c r="J39" s="1" t="s">
        <v>162</v>
      </c>
      <c r="K39" s="1" t="s">
        <v>162</v>
      </c>
      <c r="L39" s="9">
        <v>43763.0</v>
      </c>
      <c r="N39" s="11"/>
    </row>
    <row r="40">
      <c r="B40" s="4"/>
      <c r="D40" s="1" t="s">
        <v>48</v>
      </c>
      <c r="E40" s="4">
        <v>33.0</v>
      </c>
      <c r="G40" s="1" t="s">
        <v>294</v>
      </c>
      <c r="H40" s="1" t="s">
        <v>295</v>
      </c>
      <c r="I40" s="1">
        <v>3.3</v>
      </c>
      <c r="J40" s="1">
        <v>40000.0</v>
      </c>
      <c r="K40" s="1">
        <v>60000.0</v>
      </c>
      <c r="L40" s="9">
        <v>43763.0</v>
      </c>
      <c r="N40" s="11"/>
    </row>
    <row r="41">
      <c r="B41" s="4"/>
      <c r="D41" s="1" t="s">
        <v>263</v>
      </c>
      <c r="E41" s="4">
        <v>6.0</v>
      </c>
      <c r="G41" s="1" t="s">
        <v>296</v>
      </c>
      <c r="H41" s="1" t="s">
        <v>182</v>
      </c>
      <c r="I41" s="1" t="s">
        <v>162</v>
      </c>
      <c r="J41" s="1" t="s">
        <v>162</v>
      </c>
      <c r="K41" s="1" t="s">
        <v>162</v>
      </c>
      <c r="L41" s="9">
        <v>43763.0</v>
      </c>
      <c r="N41" s="11"/>
    </row>
    <row r="42">
      <c r="B42" s="4"/>
      <c r="D42" s="1" t="s">
        <v>263</v>
      </c>
      <c r="E42" s="4">
        <v>13.0</v>
      </c>
      <c r="G42" s="1" t="s">
        <v>299</v>
      </c>
      <c r="H42" s="1" t="s">
        <v>284</v>
      </c>
      <c r="I42" s="1">
        <v>3.4</v>
      </c>
      <c r="J42" s="1" t="s">
        <v>162</v>
      </c>
      <c r="K42" s="1" t="s">
        <v>162</v>
      </c>
      <c r="L42" s="9">
        <v>43763.0</v>
      </c>
      <c r="N42" s="11"/>
    </row>
    <row r="43">
      <c r="B43" s="4"/>
      <c r="D43" s="1" t="s">
        <v>263</v>
      </c>
      <c r="E43" s="4">
        <v>35.0</v>
      </c>
      <c r="G43" s="1" t="s">
        <v>300</v>
      </c>
      <c r="H43" s="1" t="s">
        <v>180</v>
      </c>
      <c r="I43" s="1">
        <v>4.3</v>
      </c>
      <c r="J43" s="1">
        <v>50000.0</v>
      </c>
      <c r="K43" s="1">
        <v>75000.0</v>
      </c>
      <c r="L43" s="9">
        <v>43763.0</v>
      </c>
      <c r="N43" s="9">
        <v>43768.0</v>
      </c>
      <c r="O43" s="1" t="s">
        <v>169</v>
      </c>
    </row>
    <row r="44">
      <c r="B44" s="4"/>
      <c r="D44" s="1" t="s">
        <v>141</v>
      </c>
      <c r="E44" s="4">
        <v>26.0</v>
      </c>
      <c r="G44" s="1" t="s">
        <v>302</v>
      </c>
      <c r="H44" s="1" t="s">
        <v>122</v>
      </c>
      <c r="I44" s="1">
        <v>3.0</v>
      </c>
      <c r="J44" s="1">
        <v>90000.0</v>
      </c>
      <c r="K44" s="1">
        <v>150000.0</v>
      </c>
      <c r="L44" s="9">
        <v>43763.0</v>
      </c>
      <c r="N44" s="11"/>
    </row>
    <row r="45">
      <c r="B45" s="4"/>
      <c r="D45" s="1" t="s">
        <v>141</v>
      </c>
      <c r="E45" s="4">
        <v>30.0</v>
      </c>
      <c r="G45" s="1" t="s">
        <v>304</v>
      </c>
      <c r="H45" s="1" t="s">
        <v>305</v>
      </c>
      <c r="I45" s="1">
        <v>3.3</v>
      </c>
      <c r="J45" s="1">
        <v>42000.0</v>
      </c>
      <c r="K45" s="1">
        <v>63000.0</v>
      </c>
      <c r="L45" s="9">
        <v>43763.0</v>
      </c>
      <c r="N45" s="11"/>
    </row>
    <row r="46">
      <c r="B46" s="4"/>
      <c r="D46" s="1" t="s">
        <v>141</v>
      </c>
      <c r="E46" s="4">
        <v>32.0</v>
      </c>
      <c r="G46" s="1" t="s">
        <v>308</v>
      </c>
      <c r="H46" s="1" t="s">
        <v>309</v>
      </c>
      <c r="I46" s="1" t="s">
        <v>162</v>
      </c>
      <c r="J46" s="1">
        <v>62000.0</v>
      </c>
      <c r="K46" s="1">
        <v>82000.0</v>
      </c>
      <c r="L46" s="9">
        <v>43763.0</v>
      </c>
      <c r="N46" s="11"/>
    </row>
    <row r="47">
      <c r="B47" s="4"/>
      <c r="D47" s="1" t="s">
        <v>149</v>
      </c>
      <c r="E47" s="4">
        <v>10.0</v>
      </c>
      <c r="G47" s="1" t="s">
        <v>310</v>
      </c>
      <c r="H47" s="1" t="s">
        <v>311</v>
      </c>
      <c r="I47" s="1" t="s">
        <v>162</v>
      </c>
      <c r="J47" s="1">
        <v>41000.0</v>
      </c>
      <c r="K47" s="1">
        <v>62000.0</v>
      </c>
      <c r="L47" s="9">
        <v>43763.0</v>
      </c>
      <c r="N47" s="11"/>
    </row>
    <row r="48">
      <c r="B48" s="4"/>
      <c r="D48" s="1" t="s">
        <v>149</v>
      </c>
      <c r="E48" s="4">
        <v>28.0</v>
      </c>
      <c r="G48" s="1" t="s">
        <v>314</v>
      </c>
      <c r="H48" s="1" t="s">
        <v>315</v>
      </c>
      <c r="I48" s="1">
        <v>4.3</v>
      </c>
      <c r="J48" s="1" t="s">
        <v>162</v>
      </c>
      <c r="K48" s="1">
        <v>60000.0</v>
      </c>
      <c r="L48" s="9">
        <v>43763.0</v>
      </c>
      <c r="N48" s="11"/>
    </row>
    <row r="49">
      <c r="B49" s="4"/>
      <c r="D49" s="1" t="s">
        <v>149</v>
      </c>
      <c r="E49" s="4">
        <v>38.0</v>
      </c>
      <c r="G49" s="1" t="s">
        <v>316</v>
      </c>
      <c r="H49" s="1" t="s">
        <v>309</v>
      </c>
      <c r="I49" s="1">
        <v>3.9</v>
      </c>
      <c r="J49" s="1">
        <v>46000.0</v>
      </c>
      <c r="K49" s="1">
        <v>69000.0</v>
      </c>
      <c r="L49" s="9">
        <v>43763.0</v>
      </c>
      <c r="N49" s="11"/>
    </row>
    <row r="50">
      <c r="B50" s="4"/>
      <c r="D50" s="1" t="s">
        <v>158</v>
      </c>
      <c r="E50" s="4">
        <v>39.0</v>
      </c>
      <c r="G50" s="1" t="s">
        <v>319</v>
      </c>
      <c r="H50" s="1" t="s">
        <v>320</v>
      </c>
      <c r="I50" s="1">
        <v>4.3</v>
      </c>
      <c r="J50" s="1">
        <v>42000.0</v>
      </c>
      <c r="K50" s="1">
        <v>65000.0</v>
      </c>
      <c r="L50" s="9">
        <v>43763.0</v>
      </c>
      <c r="N50" s="11"/>
    </row>
    <row r="51">
      <c r="B51" s="4"/>
      <c r="D51" s="1" t="s">
        <v>158</v>
      </c>
      <c r="E51" s="4">
        <v>44.0</v>
      </c>
      <c r="G51" s="1" t="s">
        <v>321</v>
      </c>
      <c r="H51" s="1" t="s">
        <v>119</v>
      </c>
      <c r="I51" s="1">
        <v>3.2</v>
      </c>
      <c r="J51" s="1">
        <v>68000.0</v>
      </c>
      <c r="K51" s="1">
        <v>100000.0</v>
      </c>
      <c r="L51" s="9">
        <v>43763.0</v>
      </c>
      <c r="N51" s="9">
        <v>43783.0</v>
      </c>
      <c r="O51" s="1" t="s">
        <v>169</v>
      </c>
    </row>
    <row r="52">
      <c r="B52" s="4"/>
      <c r="D52" s="1" t="s">
        <v>158</v>
      </c>
      <c r="E52" s="4">
        <v>46.0</v>
      </c>
      <c r="G52" s="1" t="s">
        <v>66</v>
      </c>
      <c r="H52" s="1" t="s">
        <v>324</v>
      </c>
      <c r="I52" s="1">
        <v>2.9</v>
      </c>
      <c r="J52" s="1">
        <v>44000.0</v>
      </c>
      <c r="K52" s="1">
        <v>65000.0</v>
      </c>
      <c r="L52" s="9">
        <v>43763.0</v>
      </c>
      <c r="N52" s="11"/>
    </row>
    <row r="53">
      <c r="B53" s="4"/>
      <c r="D53" s="1" t="s">
        <v>174</v>
      </c>
      <c r="E53" s="4">
        <v>20.0</v>
      </c>
      <c r="G53" s="1" t="s">
        <v>326</v>
      </c>
      <c r="H53" s="1" t="s">
        <v>327</v>
      </c>
      <c r="I53" s="1">
        <v>3.5</v>
      </c>
      <c r="J53" s="1">
        <v>56000.0</v>
      </c>
      <c r="K53" s="1">
        <v>84000.0</v>
      </c>
      <c r="L53" s="9">
        <v>43763.0</v>
      </c>
      <c r="N53" s="11"/>
    </row>
    <row r="54">
      <c r="B54" s="4"/>
      <c r="D54" s="1" t="s">
        <v>174</v>
      </c>
      <c r="E54" s="4">
        <v>36.0</v>
      </c>
      <c r="G54" s="1" t="s">
        <v>328</v>
      </c>
      <c r="H54" s="1" t="s">
        <v>329</v>
      </c>
      <c r="I54" s="1">
        <v>3.3</v>
      </c>
      <c r="J54" s="1" t="s">
        <v>162</v>
      </c>
      <c r="K54" s="1" t="s">
        <v>162</v>
      </c>
      <c r="L54" s="9">
        <v>43763.0</v>
      </c>
      <c r="N54" s="11"/>
    </row>
    <row r="55">
      <c r="B55" s="4"/>
      <c r="D55" s="1" t="s">
        <v>174</v>
      </c>
      <c r="E55" s="4">
        <v>48.0</v>
      </c>
      <c r="G55" s="1" t="s">
        <v>332</v>
      </c>
      <c r="H55" s="1" t="s">
        <v>281</v>
      </c>
      <c r="I55" s="1">
        <v>3.8</v>
      </c>
      <c r="J55" s="1" t="s">
        <v>162</v>
      </c>
      <c r="K55" s="1" t="s">
        <v>162</v>
      </c>
      <c r="L55" s="9">
        <v>43763.0</v>
      </c>
      <c r="N55" s="11"/>
    </row>
    <row r="56">
      <c r="B56" s="4"/>
      <c r="D56" s="1" t="s">
        <v>183</v>
      </c>
      <c r="E56" s="4">
        <v>14.0</v>
      </c>
      <c r="G56" s="1" t="s">
        <v>333</v>
      </c>
      <c r="H56" s="1" t="s">
        <v>211</v>
      </c>
      <c r="I56" s="1">
        <v>4.6</v>
      </c>
      <c r="J56" s="1">
        <v>63000.0</v>
      </c>
      <c r="K56" s="1">
        <v>94000.0</v>
      </c>
      <c r="L56" s="9">
        <v>43763.0</v>
      </c>
      <c r="N56" s="11"/>
    </row>
    <row r="57">
      <c r="B57" s="4"/>
      <c r="D57" s="1" t="s">
        <v>183</v>
      </c>
      <c r="E57" s="4">
        <v>18.0</v>
      </c>
      <c r="G57" s="1" t="s">
        <v>334</v>
      </c>
      <c r="H57" s="1" t="s">
        <v>335</v>
      </c>
      <c r="I57" s="1">
        <v>3.7</v>
      </c>
      <c r="J57" s="1" t="s">
        <v>162</v>
      </c>
      <c r="K57" s="1" t="s">
        <v>162</v>
      </c>
      <c r="L57" s="9">
        <v>43763.0</v>
      </c>
      <c r="N57" s="11"/>
    </row>
    <row r="58">
      <c r="B58" s="4"/>
      <c r="D58" s="1" t="s">
        <v>183</v>
      </c>
      <c r="E58" s="4">
        <v>41.0</v>
      </c>
      <c r="G58" s="1" t="s">
        <v>336</v>
      </c>
      <c r="H58" s="1" t="s">
        <v>337</v>
      </c>
      <c r="I58" s="1" t="s">
        <v>162</v>
      </c>
      <c r="J58" s="1" t="s">
        <v>162</v>
      </c>
      <c r="K58" s="1" t="s">
        <v>162</v>
      </c>
      <c r="L58" s="9">
        <v>43763.0</v>
      </c>
      <c r="N58" s="11"/>
    </row>
    <row r="59">
      <c r="B59" s="4"/>
      <c r="D59" s="1" t="s">
        <v>191</v>
      </c>
      <c r="E59" s="4">
        <v>8.0</v>
      </c>
      <c r="G59" s="1" t="s">
        <v>339</v>
      </c>
      <c r="H59" s="1" t="s">
        <v>340</v>
      </c>
      <c r="I59" s="1">
        <v>3.0</v>
      </c>
      <c r="J59" s="1" t="s">
        <v>162</v>
      </c>
      <c r="K59" s="1" t="s">
        <v>162</v>
      </c>
      <c r="L59" s="9">
        <v>43763.0</v>
      </c>
      <c r="N59" s="11"/>
    </row>
    <row r="60">
      <c r="B60" s="4"/>
      <c r="D60" s="1" t="s">
        <v>191</v>
      </c>
      <c r="E60" s="4">
        <v>16.0</v>
      </c>
      <c r="G60" s="1" t="s">
        <v>342</v>
      </c>
      <c r="H60" s="1" t="s">
        <v>343</v>
      </c>
      <c r="I60" s="1" t="s">
        <v>162</v>
      </c>
      <c r="J60" s="1" t="s">
        <v>162</v>
      </c>
      <c r="K60" s="1" t="s">
        <v>162</v>
      </c>
      <c r="L60" s="9">
        <v>43763.0</v>
      </c>
      <c r="N60" s="11"/>
    </row>
    <row r="61">
      <c r="B61" s="4"/>
      <c r="D61" s="1" t="s">
        <v>191</v>
      </c>
      <c r="E61" s="4">
        <v>49.0</v>
      </c>
      <c r="G61" s="1" t="s">
        <v>346</v>
      </c>
      <c r="H61" s="1" t="s">
        <v>348</v>
      </c>
      <c r="I61" s="1" t="s">
        <v>162</v>
      </c>
      <c r="J61" s="1" t="s">
        <v>162</v>
      </c>
      <c r="K61" s="1" t="s">
        <v>162</v>
      </c>
      <c r="L61" s="9">
        <v>43763.0</v>
      </c>
      <c r="N61" s="11"/>
    </row>
  </sheetData>
  <hyperlinks>
    <hyperlink r:id="rId1" ref="G1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C1" s="1" t="s">
        <v>145</v>
      </c>
      <c r="G1" s="1" t="s">
        <v>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198</v>
      </c>
      <c r="O1" s="1" t="s">
        <v>13</v>
      </c>
      <c r="P1" s="1" t="s">
        <v>200</v>
      </c>
    </row>
    <row r="2">
      <c r="A2" s="1">
        <v>1.0</v>
      </c>
      <c r="B2" s="1" t="s">
        <v>14</v>
      </c>
      <c r="C2" s="28">
        <v>56.0</v>
      </c>
      <c r="D2" s="29" t="str">
        <f t="shared" ref="D2:D61" si="1">VLOOKUP(C2,$A$2:$B$61,2)</f>
        <v>UMassBoston</v>
      </c>
      <c r="G2" s="29" t="s">
        <v>149</v>
      </c>
      <c r="H2" s="1" t="s">
        <v>207</v>
      </c>
      <c r="I2" s="1" t="s">
        <v>109</v>
      </c>
      <c r="J2" s="1">
        <v>3.0</v>
      </c>
      <c r="K2" s="1">
        <v>50000.0</v>
      </c>
      <c r="L2" s="1">
        <v>69000.0</v>
      </c>
      <c r="M2" s="30">
        <v>43763.0</v>
      </c>
    </row>
    <row r="3">
      <c r="A3" s="1">
        <f t="shared" ref="A3:A61" si="2">A2+1</f>
        <v>2</v>
      </c>
      <c r="B3" s="1" t="s">
        <v>31</v>
      </c>
      <c r="C3" s="28">
        <v>8.0</v>
      </c>
      <c r="D3" s="29" t="str">
        <f t="shared" si="1"/>
        <v>Penn State</v>
      </c>
      <c r="G3" s="29" t="s">
        <v>93</v>
      </c>
      <c r="H3" s="1" t="s">
        <v>209</v>
      </c>
      <c r="I3" s="1" t="s">
        <v>210</v>
      </c>
      <c r="J3" s="1">
        <v>4.4</v>
      </c>
      <c r="K3" s="1">
        <v>46000.0</v>
      </c>
      <c r="L3" s="1">
        <v>81000.0</v>
      </c>
      <c r="M3" s="30">
        <v>43763.0</v>
      </c>
      <c r="N3" s="32">
        <v>43769.0</v>
      </c>
      <c r="O3" s="7" t="s">
        <v>40</v>
      </c>
      <c r="P3" s="1" t="s">
        <v>212</v>
      </c>
    </row>
    <row r="4">
      <c r="A4" s="1">
        <f t="shared" si="2"/>
        <v>3</v>
      </c>
      <c r="B4" s="1" t="s">
        <v>41</v>
      </c>
      <c r="C4" s="28">
        <v>32.0</v>
      </c>
      <c r="D4" s="29" t="str">
        <f t="shared" si="1"/>
        <v>SUNY</v>
      </c>
      <c r="G4" s="29" t="s">
        <v>120</v>
      </c>
      <c r="H4" s="1" t="s">
        <v>215</v>
      </c>
      <c r="I4" s="1" t="s">
        <v>216</v>
      </c>
      <c r="J4" s="1">
        <v>4.3</v>
      </c>
      <c r="K4" s="1">
        <v>61000.0</v>
      </c>
      <c r="L4" s="1">
        <v>106000.0</v>
      </c>
      <c r="M4" s="30">
        <v>43769.0</v>
      </c>
      <c r="Q4" s="1" t="s">
        <v>219</v>
      </c>
    </row>
    <row r="5">
      <c r="A5" s="1">
        <f t="shared" si="2"/>
        <v>4</v>
      </c>
      <c r="B5" s="1" t="s">
        <v>54</v>
      </c>
      <c r="C5" s="28">
        <v>28.0</v>
      </c>
      <c r="D5" s="29" t="str">
        <f t="shared" si="1"/>
        <v>Penn State</v>
      </c>
      <c r="G5" s="29" t="s">
        <v>93</v>
      </c>
      <c r="H5" s="1" t="s">
        <v>222</v>
      </c>
      <c r="I5" s="1" t="s">
        <v>223</v>
      </c>
      <c r="J5" s="1">
        <v>3.2</v>
      </c>
      <c r="K5" s="1">
        <v>56000.0</v>
      </c>
      <c r="L5" s="1">
        <v>87000.0</v>
      </c>
      <c r="M5" s="30">
        <v>43763.0</v>
      </c>
      <c r="N5" s="30">
        <v>43789.0</v>
      </c>
      <c r="O5" s="7" t="s">
        <v>40</v>
      </c>
      <c r="P5" s="1" t="s">
        <v>212</v>
      </c>
    </row>
    <row r="6">
      <c r="A6" s="1">
        <f t="shared" si="2"/>
        <v>5</v>
      </c>
      <c r="B6" s="1" t="s">
        <v>65</v>
      </c>
      <c r="C6" s="28">
        <v>29.0</v>
      </c>
      <c r="D6" s="29" t="str">
        <f t="shared" si="1"/>
        <v>Princeton</v>
      </c>
      <c r="G6" s="29" t="s">
        <v>27</v>
      </c>
      <c r="H6" s="1" t="s">
        <v>226</v>
      </c>
      <c r="I6" s="1" t="s">
        <v>227</v>
      </c>
      <c r="J6" s="1">
        <v>3.8</v>
      </c>
      <c r="K6" s="1" t="s">
        <v>162</v>
      </c>
      <c r="L6" s="1" t="s">
        <v>162</v>
      </c>
      <c r="M6" s="30">
        <v>43763.0</v>
      </c>
    </row>
    <row r="7">
      <c r="A7" s="1">
        <f t="shared" si="2"/>
        <v>6</v>
      </c>
      <c r="B7" s="1" t="s">
        <v>76</v>
      </c>
      <c r="C7" s="28">
        <v>41.0</v>
      </c>
      <c r="D7" s="29" t="str">
        <f t="shared" si="1"/>
        <v>Brown</v>
      </c>
      <c r="G7" s="29" t="s">
        <v>14</v>
      </c>
      <c r="H7" s="1" t="s">
        <v>230</v>
      </c>
      <c r="I7" s="1" t="s">
        <v>231</v>
      </c>
      <c r="J7" s="1">
        <v>3.6</v>
      </c>
      <c r="K7" s="1">
        <v>60000.0</v>
      </c>
      <c r="L7" s="1">
        <v>84000.0</v>
      </c>
      <c r="M7" s="30">
        <v>43763.0</v>
      </c>
      <c r="N7" s="30">
        <v>43790.0</v>
      </c>
      <c r="O7" s="7" t="s">
        <v>40</v>
      </c>
      <c r="P7" s="1" t="s">
        <v>212</v>
      </c>
    </row>
    <row r="8">
      <c r="A8" s="1">
        <f t="shared" si="2"/>
        <v>7</v>
      </c>
      <c r="B8" s="1" t="s">
        <v>85</v>
      </c>
      <c r="C8" s="28">
        <v>17.0</v>
      </c>
      <c r="D8" s="29" t="str">
        <f t="shared" si="1"/>
        <v>UNH</v>
      </c>
      <c r="G8" s="29" t="s">
        <v>158</v>
      </c>
      <c r="H8" s="1" t="s">
        <v>236</v>
      </c>
      <c r="I8" s="1" t="s">
        <v>237</v>
      </c>
      <c r="J8" s="1">
        <v>4.1</v>
      </c>
      <c r="K8" s="1">
        <v>53000.0</v>
      </c>
      <c r="L8" s="1">
        <v>94000.0</v>
      </c>
      <c r="M8" s="30">
        <v>43763.0</v>
      </c>
      <c r="N8" s="30">
        <v>43766.0</v>
      </c>
      <c r="O8" s="7" t="s">
        <v>40</v>
      </c>
      <c r="P8" s="1" t="s">
        <v>240</v>
      </c>
    </row>
    <row r="9">
      <c r="A9" s="1">
        <f t="shared" si="2"/>
        <v>8</v>
      </c>
      <c r="B9" s="1" t="s">
        <v>93</v>
      </c>
      <c r="C9" s="28">
        <v>25.0</v>
      </c>
      <c r="D9" s="29" t="str">
        <f t="shared" si="1"/>
        <v>Dartmouth</v>
      </c>
      <c r="G9" s="29" t="s">
        <v>65</v>
      </c>
      <c r="H9" s="1" t="s">
        <v>243</v>
      </c>
      <c r="I9" s="1" t="s">
        <v>244</v>
      </c>
      <c r="J9" s="1">
        <v>3.8</v>
      </c>
      <c r="K9" s="1">
        <v>53000.0</v>
      </c>
      <c r="L9" s="1">
        <v>81000.0</v>
      </c>
      <c r="M9" s="30">
        <v>43763.0</v>
      </c>
      <c r="N9" s="30">
        <v>43786.0</v>
      </c>
      <c r="O9" s="1" t="s">
        <v>169</v>
      </c>
      <c r="P9" s="1" t="s">
        <v>247</v>
      </c>
    </row>
    <row r="10">
      <c r="A10" s="1">
        <f t="shared" si="2"/>
        <v>9</v>
      </c>
      <c r="B10" s="1" t="s">
        <v>27</v>
      </c>
      <c r="C10" s="28">
        <v>48.0</v>
      </c>
      <c r="D10" s="29" t="str">
        <f t="shared" si="1"/>
        <v>Penn State</v>
      </c>
      <c r="G10" s="29" t="s">
        <v>93</v>
      </c>
      <c r="H10" s="1" t="s">
        <v>249</v>
      </c>
      <c r="I10" s="1" t="s">
        <v>251</v>
      </c>
      <c r="J10" s="1">
        <v>4.3</v>
      </c>
      <c r="K10" s="1" t="s">
        <v>162</v>
      </c>
      <c r="L10" s="1" t="s">
        <v>162</v>
      </c>
      <c r="M10" s="30">
        <v>43763.0</v>
      </c>
    </row>
    <row r="11">
      <c r="A11" s="1">
        <f t="shared" si="2"/>
        <v>10</v>
      </c>
      <c r="B11" s="1" t="s">
        <v>38</v>
      </c>
      <c r="C11" s="28">
        <v>42.0</v>
      </c>
      <c r="D11" s="29" t="str">
        <f t="shared" si="1"/>
        <v>Columbia</v>
      </c>
      <c r="G11" s="29" t="s">
        <v>31</v>
      </c>
      <c r="H11" s="1" t="s">
        <v>255</v>
      </c>
      <c r="I11" s="1" t="s">
        <v>256</v>
      </c>
      <c r="J11" s="1">
        <v>4.3</v>
      </c>
      <c r="K11" s="1">
        <v>46000.0</v>
      </c>
      <c r="L11" s="1">
        <v>82000.0</v>
      </c>
      <c r="M11" s="30">
        <v>43763.0</v>
      </c>
      <c r="N11" s="30">
        <v>43768.0</v>
      </c>
      <c r="O11" s="1" t="s">
        <v>169</v>
      </c>
      <c r="P11" s="1" t="s">
        <v>247</v>
      </c>
    </row>
    <row r="12">
      <c r="A12" s="1">
        <f t="shared" si="2"/>
        <v>11</v>
      </c>
      <c r="B12" s="1" t="s">
        <v>42</v>
      </c>
      <c r="C12" s="28">
        <v>13.0</v>
      </c>
      <c r="D12" s="29" t="str">
        <f t="shared" si="1"/>
        <v>UCLA</v>
      </c>
      <c r="G12" s="29" t="s">
        <v>48</v>
      </c>
      <c r="H12" s="1" t="s">
        <v>260</v>
      </c>
      <c r="I12" s="1" t="s">
        <v>261</v>
      </c>
      <c r="J12" s="1">
        <v>3.9</v>
      </c>
      <c r="K12" s="1" t="s">
        <v>162</v>
      </c>
      <c r="L12" s="1" t="s">
        <v>162</v>
      </c>
      <c r="M12" s="30">
        <v>43763.0</v>
      </c>
    </row>
    <row r="13">
      <c r="A13" s="1">
        <f t="shared" si="2"/>
        <v>12</v>
      </c>
      <c r="B13" s="1" t="s">
        <v>120</v>
      </c>
      <c r="C13" s="28">
        <v>54.0</v>
      </c>
      <c r="D13" s="29" t="str">
        <f t="shared" si="1"/>
        <v>UCOnn</v>
      </c>
      <c r="G13" s="29" t="s">
        <v>263</v>
      </c>
      <c r="H13" s="1" t="s">
        <v>264</v>
      </c>
      <c r="I13" s="1" t="s">
        <v>265</v>
      </c>
      <c r="J13" s="1">
        <v>4.2</v>
      </c>
      <c r="K13" s="1" t="s">
        <v>162</v>
      </c>
      <c r="L13" s="1" t="s">
        <v>162</v>
      </c>
      <c r="M13" s="30">
        <v>43763.0</v>
      </c>
    </row>
    <row r="14">
      <c r="A14" s="1">
        <f t="shared" si="2"/>
        <v>13</v>
      </c>
      <c r="B14" s="1" t="s">
        <v>48</v>
      </c>
      <c r="C14" s="28">
        <v>6.0</v>
      </c>
      <c r="D14" s="29" t="str">
        <f t="shared" si="1"/>
        <v>Harvard</v>
      </c>
      <c r="G14" s="29" t="s">
        <v>76</v>
      </c>
      <c r="H14" s="1" t="s">
        <v>269</v>
      </c>
      <c r="I14" s="1" t="s">
        <v>270</v>
      </c>
      <c r="J14" s="1">
        <v>5.0</v>
      </c>
      <c r="K14" s="1" t="s">
        <v>162</v>
      </c>
      <c r="L14" s="1" t="s">
        <v>162</v>
      </c>
      <c r="M14" s="30">
        <v>43763.0</v>
      </c>
    </row>
    <row r="15">
      <c r="A15" s="1">
        <f t="shared" si="2"/>
        <v>14</v>
      </c>
      <c r="B15" s="1" t="s">
        <v>263</v>
      </c>
      <c r="C15" s="28">
        <v>50.0</v>
      </c>
      <c r="D15" s="29" t="str">
        <f t="shared" si="1"/>
        <v>Rutgers</v>
      </c>
      <c r="G15" s="29" t="s">
        <v>38</v>
      </c>
      <c r="H15" s="1" t="s">
        <v>274</v>
      </c>
      <c r="I15" s="1" t="s">
        <v>276</v>
      </c>
      <c r="J15" s="1">
        <v>4.0</v>
      </c>
      <c r="K15" s="1" t="s">
        <v>162</v>
      </c>
      <c r="L15" s="1" t="s">
        <v>162</v>
      </c>
      <c r="M15" s="30">
        <v>43763.0</v>
      </c>
    </row>
    <row r="16">
      <c r="A16" s="1">
        <f t="shared" si="2"/>
        <v>15</v>
      </c>
      <c r="B16" s="1" t="s">
        <v>141</v>
      </c>
      <c r="C16" s="28">
        <v>58.0</v>
      </c>
      <c r="D16" s="29" t="str">
        <f t="shared" si="1"/>
        <v>UPenn</v>
      </c>
      <c r="G16" s="29" t="s">
        <v>174</v>
      </c>
      <c r="H16" s="1" t="s">
        <v>279</v>
      </c>
      <c r="I16" s="1" t="s">
        <v>53</v>
      </c>
      <c r="J16" s="1">
        <v>3.5</v>
      </c>
      <c r="K16" s="1">
        <v>51000.0</v>
      </c>
      <c r="L16" s="1">
        <v>79000.0</v>
      </c>
      <c r="M16" s="30">
        <v>43763.0</v>
      </c>
    </row>
    <row r="17">
      <c r="A17" s="1">
        <f t="shared" si="2"/>
        <v>16</v>
      </c>
      <c r="B17" s="1" t="s">
        <v>149</v>
      </c>
      <c r="C17" s="28">
        <v>40.0</v>
      </c>
      <c r="D17" s="29" t="str">
        <f t="shared" si="1"/>
        <v>Yale</v>
      </c>
      <c r="G17" s="29" t="s">
        <v>191</v>
      </c>
      <c r="H17" s="1" t="s">
        <v>282</v>
      </c>
      <c r="I17" s="1" t="s">
        <v>284</v>
      </c>
      <c r="J17" s="1">
        <v>3.7</v>
      </c>
      <c r="K17" s="1">
        <v>57000.0</v>
      </c>
      <c r="L17" s="1">
        <v>96000.0</v>
      </c>
      <c r="M17" s="30">
        <v>43763.0</v>
      </c>
      <c r="N17" s="30">
        <v>43767.0</v>
      </c>
      <c r="O17" s="1" t="s">
        <v>169</v>
      </c>
      <c r="P17" s="1" t="s">
        <v>247</v>
      </c>
    </row>
    <row r="18">
      <c r="A18" s="1">
        <f t="shared" si="2"/>
        <v>17</v>
      </c>
      <c r="B18" s="1" t="s">
        <v>158</v>
      </c>
      <c r="C18" s="28">
        <v>59.0</v>
      </c>
      <c r="D18" s="29" t="str">
        <f t="shared" si="1"/>
        <v>URI</v>
      </c>
      <c r="G18" s="29" t="s">
        <v>183</v>
      </c>
      <c r="H18" s="1" t="s">
        <v>289</v>
      </c>
      <c r="I18" s="1" t="s">
        <v>290</v>
      </c>
      <c r="J18" s="1">
        <v>4.1</v>
      </c>
      <c r="K18" s="1">
        <v>43000.0</v>
      </c>
      <c r="L18" s="1">
        <v>67000.0</v>
      </c>
      <c r="M18" s="30">
        <v>43763.0</v>
      </c>
    </row>
    <row r="19">
      <c r="A19" s="1">
        <f t="shared" si="2"/>
        <v>18</v>
      </c>
      <c r="B19" s="1" t="s">
        <v>174</v>
      </c>
      <c r="C19" s="28">
        <v>1.0</v>
      </c>
      <c r="D19" s="29" t="str">
        <f t="shared" si="1"/>
        <v>Brown</v>
      </c>
      <c r="G19" s="29" t="s">
        <v>14</v>
      </c>
      <c r="H19" s="1" t="s">
        <v>292</v>
      </c>
      <c r="I19" s="1" t="s">
        <v>293</v>
      </c>
      <c r="J19" s="1">
        <v>3.3</v>
      </c>
      <c r="K19" s="1">
        <v>62000.0</v>
      </c>
      <c r="L19" s="1">
        <v>94000.0</v>
      </c>
      <c r="M19" s="30">
        <v>43763.0</v>
      </c>
    </row>
    <row r="20">
      <c r="A20" s="1">
        <f t="shared" si="2"/>
        <v>19</v>
      </c>
      <c r="B20" s="1" t="s">
        <v>183</v>
      </c>
      <c r="C20" s="28">
        <v>60.0</v>
      </c>
      <c r="D20" s="29" t="str">
        <f t="shared" si="1"/>
        <v>Yale</v>
      </c>
      <c r="G20" s="29" t="s">
        <v>191</v>
      </c>
      <c r="H20" s="1" t="s">
        <v>297</v>
      </c>
      <c r="I20" s="1" t="s">
        <v>298</v>
      </c>
      <c r="J20" s="1">
        <v>3.1</v>
      </c>
      <c r="K20" s="1">
        <v>42000.0</v>
      </c>
      <c r="L20" s="1">
        <v>74000.0</v>
      </c>
      <c r="M20" s="30">
        <v>43763.0</v>
      </c>
    </row>
    <row r="21">
      <c r="A21" s="1">
        <f t="shared" si="2"/>
        <v>20</v>
      </c>
      <c r="B21" s="1" t="s">
        <v>191</v>
      </c>
      <c r="C21" s="28">
        <v>38.0</v>
      </c>
      <c r="D21" s="29" t="str">
        <f t="shared" si="1"/>
        <v>UPenn</v>
      </c>
      <c r="G21" s="29" t="s">
        <v>174</v>
      </c>
      <c r="H21" s="1" t="s">
        <v>301</v>
      </c>
      <c r="I21" s="1" t="s">
        <v>303</v>
      </c>
      <c r="J21" s="1">
        <v>3.4</v>
      </c>
      <c r="K21" s="1">
        <v>40000.0</v>
      </c>
      <c r="L21" s="1">
        <v>63000.0</v>
      </c>
      <c r="M21" s="30">
        <v>43763.0</v>
      </c>
    </row>
    <row r="22">
      <c r="A22" s="1">
        <f t="shared" si="2"/>
        <v>21</v>
      </c>
      <c r="B22" s="1" t="s">
        <v>14</v>
      </c>
      <c r="C22" s="28">
        <v>10.0</v>
      </c>
      <c r="D22" s="29" t="str">
        <f t="shared" si="1"/>
        <v>Rutgers</v>
      </c>
      <c r="G22" s="29" t="s">
        <v>38</v>
      </c>
      <c r="H22" s="1" t="s">
        <v>306</v>
      </c>
      <c r="I22" s="1" t="s">
        <v>307</v>
      </c>
      <c r="J22" s="1">
        <v>3.7</v>
      </c>
      <c r="K22" s="1">
        <v>62000.0</v>
      </c>
      <c r="L22" s="1">
        <v>107000.0</v>
      </c>
      <c r="M22" s="30">
        <v>43763.0</v>
      </c>
    </row>
    <row r="23">
      <c r="A23" s="1">
        <f t="shared" si="2"/>
        <v>22</v>
      </c>
      <c r="B23" s="1" t="s">
        <v>31</v>
      </c>
      <c r="C23" s="28">
        <v>34.0</v>
      </c>
      <c r="D23" s="29" t="str">
        <f t="shared" si="1"/>
        <v>UCOnn</v>
      </c>
      <c r="G23" s="29" t="s">
        <v>263</v>
      </c>
      <c r="H23" s="1" t="s">
        <v>312</v>
      </c>
      <c r="I23" s="1" t="s">
        <v>313</v>
      </c>
      <c r="J23" s="1">
        <v>4.0</v>
      </c>
      <c r="K23" s="1">
        <v>41000.0</v>
      </c>
      <c r="L23" s="1">
        <v>72000.0</v>
      </c>
      <c r="M23" s="30">
        <v>43763.0</v>
      </c>
      <c r="N23" s="30">
        <v>43766.0</v>
      </c>
      <c r="O23" s="7" t="s">
        <v>40</v>
      </c>
    </row>
    <row r="24">
      <c r="A24" s="1">
        <f t="shared" si="2"/>
        <v>23</v>
      </c>
      <c r="B24" s="1" t="s">
        <v>41</v>
      </c>
      <c r="C24" s="28">
        <v>31.0</v>
      </c>
      <c r="D24" s="29" t="str">
        <f t="shared" si="1"/>
        <v>Stanford</v>
      </c>
      <c r="G24" s="29" t="s">
        <v>42</v>
      </c>
      <c r="H24" s="1" t="s">
        <v>317</v>
      </c>
      <c r="I24" s="1" t="s">
        <v>318</v>
      </c>
      <c r="J24" s="1">
        <v>4.2</v>
      </c>
      <c r="K24" s="1">
        <v>62000.0</v>
      </c>
      <c r="L24" s="1">
        <v>106000.0</v>
      </c>
      <c r="M24" s="30">
        <v>43769.0</v>
      </c>
      <c r="Q24" s="1" t="s">
        <v>219</v>
      </c>
    </row>
    <row r="25">
      <c r="A25" s="1">
        <f t="shared" si="2"/>
        <v>24</v>
      </c>
      <c r="B25" s="1" t="s">
        <v>54</v>
      </c>
      <c r="C25" s="28">
        <v>43.0</v>
      </c>
      <c r="D25" s="29" t="str">
        <f t="shared" si="1"/>
        <v>Cornell</v>
      </c>
      <c r="G25" s="29" t="s">
        <v>41</v>
      </c>
      <c r="H25" s="1" t="s">
        <v>322</v>
      </c>
      <c r="I25" s="1" t="s">
        <v>323</v>
      </c>
      <c r="J25" s="1">
        <v>3.6</v>
      </c>
      <c r="K25" s="1">
        <v>61000.0</v>
      </c>
      <c r="L25" s="1">
        <v>101000.0</v>
      </c>
      <c r="M25" s="30">
        <v>43763.0</v>
      </c>
      <c r="N25" s="30">
        <v>43766.0</v>
      </c>
      <c r="O25" s="1" t="s">
        <v>169</v>
      </c>
      <c r="P25" s="1" t="s">
        <v>325</v>
      </c>
    </row>
    <row r="26">
      <c r="A26" s="1">
        <f t="shared" si="2"/>
        <v>25</v>
      </c>
      <c r="B26" s="1" t="s">
        <v>65</v>
      </c>
      <c r="C26" s="28">
        <v>20.0</v>
      </c>
      <c r="D26" s="29" t="str">
        <f t="shared" si="1"/>
        <v>Yale</v>
      </c>
      <c r="G26" s="29" t="s">
        <v>191</v>
      </c>
      <c r="H26" s="1" t="s">
        <v>330</v>
      </c>
      <c r="I26" s="1" t="s">
        <v>331</v>
      </c>
      <c r="J26" s="1">
        <v>3.4</v>
      </c>
      <c r="K26" s="1">
        <v>51000.0</v>
      </c>
      <c r="L26" s="1">
        <v>86000.0</v>
      </c>
      <c r="M26" s="30">
        <v>43763.0</v>
      </c>
      <c r="N26" s="33">
        <v>43770.0</v>
      </c>
      <c r="O26" s="7" t="s">
        <v>40</v>
      </c>
      <c r="P26" s="1" t="s">
        <v>212</v>
      </c>
    </row>
    <row r="27">
      <c r="A27" s="1">
        <f t="shared" si="2"/>
        <v>26</v>
      </c>
      <c r="B27" s="1" t="s">
        <v>76</v>
      </c>
      <c r="C27" s="28">
        <v>5.0</v>
      </c>
      <c r="D27" s="29" t="str">
        <f t="shared" si="1"/>
        <v>Dartmouth</v>
      </c>
      <c r="G27" s="29" t="s">
        <v>65</v>
      </c>
      <c r="H27" s="1" t="s">
        <v>338</v>
      </c>
      <c r="I27" s="1" t="s">
        <v>341</v>
      </c>
      <c r="J27" s="1">
        <v>3.7</v>
      </c>
      <c r="K27" s="1">
        <v>37000.0</v>
      </c>
      <c r="L27" s="1">
        <v>64000.0</v>
      </c>
      <c r="M27" s="30">
        <v>43763.0</v>
      </c>
    </row>
    <row r="28">
      <c r="A28" s="1">
        <f t="shared" si="2"/>
        <v>27</v>
      </c>
      <c r="B28" s="1" t="s">
        <v>85</v>
      </c>
      <c r="C28" s="28">
        <v>12.0</v>
      </c>
      <c r="D28" s="29" t="str">
        <f t="shared" si="1"/>
        <v>SUNY</v>
      </c>
      <c r="G28" s="29" t="s">
        <v>120</v>
      </c>
      <c r="H28" s="1" t="s">
        <v>344</v>
      </c>
      <c r="I28" s="1" t="s">
        <v>345</v>
      </c>
      <c r="J28" s="1">
        <v>4.7</v>
      </c>
      <c r="K28" s="1">
        <v>80000.0</v>
      </c>
      <c r="L28" s="1">
        <v>88000.0</v>
      </c>
      <c r="M28" s="30">
        <v>43763.0</v>
      </c>
      <c r="N28" s="30">
        <v>43766.0</v>
      </c>
      <c r="O28" s="7" t="s">
        <v>40</v>
      </c>
      <c r="P28" s="1" t="s">
        <v>347</v>
      </c>
    </row>
    <row r="29">
      <c r="A29" s="1">
        <f t="shared" si="2"/>
        <v>28</v>
      </c>
      <c r="B29" s="1" t="s">
        <v>93</v>
      </c>
      <c r="C29" s="28">
        <v>33.0</v>
      </c>
      <c r="D29" s="29" t="str">
        <f t="shared" si="1"/>
        <v>UCLA</v>
      </c>
      <c r="G29" s="29" t="s">
        <v>48</v>
      </c>
      <c r="H29" s="1" t="s">
        <v>349</v>
      </c>
      <c r="I29" s="1" t="s">
        <v>350</v>
      </c>
      <c r="J29" s="1">
        <v>3.1</v>
      </c>
      <c r="K29" s="1">
        <v>56000.0</v>
      </c>
      <c r="L29" s="1">
        <v>98000.0</v>
      </c>
      <c r="M29" s="30">
        <v>43763.0</v>
      </c>
      <c r="N29" s="30">
        <v>43766.0</v>
      </c>
      <c r="O29" s="1" t="s">
        <v>169</v>
      </c>
      <c r="P29" s="1" t="s">
        <v>247</v>
      </c>
    </row>
    <row r="30">
      <c r="A30" s="1">
        <f t="shared" si="2"/>
        <v>29</v>
      </c>
      <c r="B30" s="1" t="s">
        <v>27</v>
      </c>
      <c r="C30" s="28">
        <v>30.0</v>
      </c>
      <c r="D30" s="29" t="str">
        <f t="shared" si="1"/>
        <v>Rutgers</v>
      </c>
      <c r="G30" s="29" t="s">
        <v>38</v>
      </c>
      <c r="H30" s="1" t="s">
        <v>351</v>
      </c>
      <c r="I30" s="1" t="s">
        <v>323</v>
      </c>
      <c r="J30" s="1">
        <v>2.5</v>
      </c>
      <c r="K30" s="1">
        <v>57000.0</v>
      </c>
      <c r="L30" s="1">
        <v>82000.0</v>
      </c>
      <c r="M30" s="30">
        <v>43763.0</v>
      </c>
    </row>
    <row r="31">
      <c r="A31" s="1">
        <f t="shared" si="2"/>
        <v>30</v>
      </c>
      <c r="B31" s="1" t="s">
        <v>38</v>
      </c>
      <c r="C31" s="28">
        <v>39.0</v>
      </c>
      <c r="D31" s="29" t="str">
        <f t="shared" si="1"/>
        <v>URI</v>
      </c>
      <c r="G31" s="29" t="s">
        <v>183</v>
      </c>
      <c r="H31" s="1" t="s">
        <v>352</v>
      </c>
      <c r="I31" s="1" t="s">
        <v>353</v>
      </c>
      <c r="J31" s="1">
        <v>4.9</v>
      </c>
      <c r="K31" s="1">
        <v>50000.0</v>
      </c>
      <c r="L31" s="1">
        <v>70000.0</v>
      </c>
      <c r="M31" s="30">
        <v>43763.0</v>
      </c>
    </row>
    <row r="32">
      <c r="A32" s="1">
        <f t="shared" si="2"/>
        <v>31</v>
      </c>
      <c r="B32" s="1" t="s">
        <v>42</v>
      </c>
      <c r="C32" s="28">
        <v>16.0</v>
      </c>
      <c r="D32" s="29" t="str">
        <f t="shared" si="1"/>
        <v>UMassBoston</v>
      </c>
      <c r="G32" s="29" t="s">
        <v>149</v>
      </c>
      <c r="H32" s="1" t="s">
        <v>354</v>
      </c>
      <c r="I32" s="1" t="s">
        <v>355</v>
      </c>
      <c r="J32" s="1">
        <v>3.1</v>
      </c>
      <c r="K32" s="1">
        <v>51000.0</v>
      </c>
      <c r="L32" s="1">
        <v>79000.0</v>
      </c>
      <c r="M32" s="30">
        <v>43763.0</v>
      </c>
    </row>
    <row r="33">
      <c r="A33" s="1">
        <f t="shared" si="2"/>
        <v>32</v>
      </c>
      <c r="B33" s="1" t="s">
        <v>120</v>
      </c>
      <c r="C33" s="28">
        <v>49.0</v>
      </c>
      <c r="D33" s="29" t="str">
        <f t="shared" si="1"/>
        <v>Princeton</v>
      </c>
      <c r="G33" s="29" t="s">
        <v>27</v>
      </c>
      <c r="H33" s="1" t="s">
        <v>356</v>
      </c>
      <c r="I33" s="1" t="s">
        <v>37</v>
      </c>
      <c r="J33" s="1">
        <v>4.0</v>
      </c>
      <c r="K33" s="1">
        <v>47000.0</v>
      </c>
      <c r="L33" s="1">
        <v>73000.0</v>
      </c>
      <c r="M33" s="30">
        <v>43763.0</v>
      </c>
    </row>
    <row r="34">
      <c r="A34" s="1">
        <f t="shared" si="2"/>
        <v>33</v>
      </c>
      <c r="B34" s="1" t="s">
        <v>48</v>
      </c>
      <c r="C34" s="28">
        <v>35.0</v>
      </c>
      <c r="D34" s="29" t="str">
        <f t="shared" si="1"/>
        <v>UMassAmherst</v>
      </c>
      <c r="G34" s="29" t="s">
        <v>141</v>
      </c>
      <c r="H34" s="1" t="s">
        <v>357</v>
      </c>
      <c r="I34" s="1" t="s">
        <v>358</v>
      </c>
      <c r="J34" s="1">
        <v>2.9</v>
      </c>
      <c r="K34" s="1">
        <v>41000.0</v>
      </c>
      <c r="L34" s="1">
        <v>64000.0</v>
      </c>
      <c r="M34" s="30">
        <v>43763.0</v>
      </c>
      <c r="N34" s="30">
        <v>43766.0</v>
      </c>
      <c r="O34" s="7" t="s">
        <v>40</v>
      </c>
      <c r="P34" s="1" t="s">
        <v>359</v>
      </c>
    </row>
    <row r="35">
      <c r="A35" s="1">
        <f t="shared" si="2"/>
        <v>34</v>
      </c>
      <c r="B35" s="1" t="s">
        <v>263</v>
      </c>
      <c r="C35" s="28">
        <v>21.0</v>
      </c>
      <c r="D35" s="29" t="str">
        <f t="shared" si="1"/>
        <v>Brown</v>
      </c>
      <c r="G35" s="29" t="s">
        <v>14</v>
      </c>
      <c r="H35" s="1" t="s">
        <v>360</v>
      </c>
      <c r="I35" s="1" t="s">
        <v>361</v>
      </c>
      <c r="J35" s="1">
        <v>3.8</v>
      </c>
      <c r="K35" s="1">
        <v>44000.0</v>
      </c>
      <c r="L35" s="1">
        <v>72000.0</v>
      </c>
      <c r="M35" s="30">
        <v>43763.0</v>
      </c>
    </row>
    <row r="36">
      <c r="A36" s="1">
        <f t="shared" si="2"/>
        <v>35</v>
      </c>
      <c r="B36" s="1" t="s">
        <v>141</v>
      </c>
      <c r="C36" s="28">
        <v>23.0</v>
      </c>
      <c r="D36" s="29" t="str">
        <f t="shared" si="1"/>
        <v>Cornell</v>
      </c>
      <c r="G36" s="29" t="s">
        <v>41</v>
      </c>
      <c r="H36" s="1" t="s">
        <v>362</v>
      </c>
      <c r="I36" s="1" t="s">
        <v>363</v>
      </c>
      <c r="J36" s="1">
        <v>4.0</v>
      </c>
      <c r="K36" s="1">
        <v>60000.0</v>
      </c>
      <c r="L36" s="1">
        <v>93000.0</v>
      </c>
      <c r="M36" s="30">
        <v>43763.0</v>
      </c>
    </row>
    <row r="37">
      <c r="A37" s="1">
        <f t="shared" si="2"/>
        <v>36</v>
      </c>
      <c r="B37" s="1" t="s">
        <v>149</v>
      </c>
      <c r="C37" s="28">
        <v>24.0</v>
      </c>
      <c r="D37" s="29" t="str">
        <f t="shared" si="1"/>
        <v>CUNY</v>
      </c>
      <c r="G37" s="29" t="s">
        <v>54</v>
      </c>
      <c r="H37" s="1" t="s">
        <v>364</v>
      </c>
      <c r="I37" s="1" t="s">
        <v>365</v>
      </c>
      <c r="J37" s="1">
        <v>4.2</v>
      </c>
      <c r="K37" s="1">
        <v>38000.0</v>
      </c>
      <c r="L37" s="1">
        <v>66000.0</v>
      </c>
      <c r="M37" s="30">
        <v>43763.0</v>
      </c>
    </row>
    <row r="38">
      <c r="A38" s="1">
        <f t="shared" si="2"/>
        <v>37</v>
      </c>
      <c r="B38" s="1" t="s">
        <v>158</v>
      </c>
      <c r="C38" s="28">
        <v>45.0</v>
      </c>
      <c r="D38" s="29" t="str">
        <f t="shared" si="1"/>
        <v>Dartmouth</v>
      </c>
      <c r="G38" s="29" t="s">
        <v>65</v>
      </c>
      <c r="H38" s="1" t="s">
        <v>366</v>
      </c>
      <c r="I38" s="1" t="s">
        <v>335</v>
      </c>
      <c r="J38" s="1">
        <v>2.9</v>
      </c>
      <c r="K38" s="1">
        <v>46000.0</v>
      </c>
      <c r="L38" s="1">
        <v>81000.0</v>
      </c>
      <c r="M38" s="30">
        <v>43763.0</v>
      </c>
      <c r="N38" s="30">
        <v>43767.0</v>
      </c>
      <c r="O38" s="7" t="s">
        <v>40</v>
      </c>
      <c r="P38" s="1" t="s">
        <v>212</v>
      </c>
    </row>
    <row r="39">
      <c r="A39" s="1">
        <f t="shared" si="2"/>
        <v>38</v>
      </c>
      <c r="B39" s="1" t="s">
        <v>174</v>
      </c>
      <c r="C39" s="28">
        <v>3.0</v>
      </c>
      <c r="D39" s="29" t="str">
        <f t="shared" si="1"/>
        <v>Cornell</v>
      </c>
      <c r="G39" s="29" t="s">
        <v>41</v>
      </c>
      <c r="H39" s="1" t="s">
        <v>367</v>
      </c>
      <c r="I39" s="1" t="s">
        <v>223</v>
      </c>
      <c r="J39" s="1">
        <v>4.4</v>
      </c>
      <c r="K39" s="1">
        <v>39000.0</v>
      </c>
      <c r="L39" s="1">
        <v>67000.0</v>
      </c>
      <c r="M39" s="30">
        <v>43763.0</v>
      </c>
    </row>
    <row r="40">
      <c r="A40" s="1">
        <f t="shared" si="2"/>
        <v>39</v>
      </c>
      <c r="B40" s="1" t="s">
        <v>183</v>
      </c>
      <c r="C40" s="28">
        <v>9.0</v>
      </c>
      <c r="D40" s="29" t="str">
        <f t="shared" si="1"/>
        <v>Princeton</v>
      </c>
      <c r="G40" s="29" t="s">
        <v>27</v>
      </c>
      <c r="H40" s="1" t="s">
        <v>368</v>
      </c>
      <c r="I40" s="1" t="s">
        <v>369</v>
      </c>
      <c r="J40" s="1">
        <v>4.2</v>
      </c>
      <c r="K40" s="1">
        <v>55000.0</v>
      </c>
      <c r="L40" s="1">
        <v>89000.0</v>
      </c>
      <c r="M40" s="30">
        <v>43763.0</v>
      </c>
    </row>
    <row r="41">
      <c r="A41" s="1">
        <f t="shared" si="2"/>
        <v>40</v>
      </c>
      <c r="B41" s="1" t="s">
        <v>191</v>
      </c>
      <c r="C41" s="28">
        <v>18.0</v>
      </c>
      <c r="D41" s="29" t="str">
        <f t="shared" si="1"/>
        <v>UPenn</v>
      </c>
      <c r="G41" s="29" t="s">
        <v>174</v>
      </c>
      <c r="H41" s="1" t="s">
        <v>370</v>
      </c>
      <c r="I41" s="1" t="s">
        <v>47</v>
      </c>
      <c r="J41" s="1">
        <v>4.9</v>
      </c>
      <c r="K41" s="1">
        <v>110000.0</v>
      </c>
      <c r="L41" s="1">
        <v>125000.0</v>
      </c>
      <c r="M41" s="30">
        <v>43763.0</v>
      </c>
    </row>
    <row r="42">
      <c r="A42" s="1">
        <f t="shared" si="2"/>
        <v>41</v>
      </c>
      <c r="B42" s="1" t="s">
        <v>14</v>
      </c>
      <c r="C42" s="28">
        <v>14.0</v>
      </c>
      <c r="D42" s="29" t="str">
        <f t="shared" si="1"/>
        <v>UCOnn</v>
      </c>
      <c r="G42" s="29" t="s">
        <v>263</v>
      </c>
      <c r="H42" s="1" t="s">
        <v>371</v>
      </c>
      <c r="I42" s="1" t="s">
        <v>372</v>
      </c>
      <c r="J42" s="1">
        <v>4.2</v>
      </c>
      <c r="K42" s="1">
        <v>53000.0</v>
      </c>
      <c r="L42" s="1">
        <v>91000.0</v>
      </c>
      <c r="M42" s="30">
        <v>43763.0</v>
      </c>
    </row>
    <row r="43">
      <c r="A43" s="1">
        <f t="shared" si="2"/>
        <v>42</v>
      </c>
      <c r="B43" s="1" t="s">
        <v>31</v>
      </c>
      <c r="C43" s="28">
        <v>47.0</v>
      </c>
      <c r="D43" s="29" t="str">
        <f t="shared" si="1"/>
        <v>MIT</v>
      </c>
      <c r="G43" s="29" t="s">
        <v>85</v>
      </c>
      <c r="H43" s="1" t="s">
        <v>373</v>
      </c>
      <c r="I43" s="1" t="s">
        <v>119</v>
      </c>
      <c r="J43" s="1">
        <v>4.8</v>
      </c>
      <c r="K43" s="1">
        <v>124000.0</v>
      </c>
      <c r="L43" s="1">
        <v>204000.0</v>
      </c>
      <c r="M43" s="30">
        <v>43763.0</v>
      </c>
    </row>
    <row r="44">
      <c r="A44" s="1">
        <f t="shared" si="2"/>
        <v>43</v>
      </c>
      <c r="B44" s="1" t="s">
        <v>41</v>
      </c>
      <c r="C44" s="28">
        <v>44.0</v>
      </c>
      <c r="D44" s="29" t="str">
        <f t="shared" si="1"/>
        <v>CUNY</v>
      </c>
      <c r="G44" s="29" t="s">
        <v>54</v>
      </c>
      <c r="H44" s="1" t="s">
        <v>374</v>
      </c>
      <c r="I44" s="1" t="s">
        <v>182</v>
      </c>
      <c r="J44" s="1">
        <v>3.7</v>
      </c>
      <c r="K44" s="1">
        <v>61000.0</v>
      </c>
      <c r="L44" s="1">
        <v>107000.0</v>
      </c>
      <c r="M44" s="30">
        <v>43764.0</v>
      </c>
      <c r="N44" s="30">
        <v>43769.0</v>
      </c>
      <c r="O44" s="1" t="s">
        <v>169</v>
      </c>
      <c r="P44" s="1" t="s">
        <v>247</v>
      </c>
    </row>
    <row r="45">
      <c r="A45" s="1">
        <f t="shared" si="2"/>
        <v>44</v>
      </c>
      <c r="B45" s="1" t="s">
        <v>54</v>
      </c>
      <c r="C45" s="28">
        <v>37.0</v>
      </c>
      <c r="D45" s="29" t="str">
        <f t="shared" si="1"/>
        <v>UNH</v>
      </c>
      <c r="G45" s="29" t="s">
        <v>158</v>
      </c>
      <c r="H45" s="1" t="s">
        <v>375</v>
      </c>
      <c r="I45" s="1" t="s">
        <v>288</v>
      </c>
      <c r="J45" s="1">
        <v>3.4</v>
      </c>
      <c r="K45" s="1">
        <v>46000.0</v>
      </c>
      <c r="L45" s="1">
        <v>63000.0</v>
      </c>
      <c r="M45" s="30">
        <v>43764.0</v>
      </c>
    </row>
    <row r="46">
      <c r="A46" s="1">
        <f t="shared" si="2"/>
        <v>45</v>
      </c>
      <c r="B46" s="1" t="s">
        <v>65</v>
      </c>
      <c r="C46" s="28">
        <v>27.0</v>
      </c>
      <c r="D46" s="29" t="str">
        <f t="shared" si="1"/>
        <v>MIT</v>
      </c>
      <c r="G46" s="29" t="s">
        <v>85</v>
      </c>
      <c r="H46" s="1" t="s">
        <v>376</v>
      </c>
      <c r="I46" s="1" t="s">
        <v>377</v>
      </c>
      <c r="J46" s="1">
        <v>3.5</v>
      </c>
      <c r="K46" s="1">
        <v>105000.0</v>
      </c>
      <c r="L46" s="1">
        <v>174000.0</v>
      </c>
      <c r="M46" s="30">
        <v>43764.0</v>
      </c>
    </row>
    <row r="47">
      <c r="A47" s="1">
        <f t="shared" si="2"/>
        <v>46</v>
      </c>
      <c r="B47" s="1" t="s">
        <v>76</v>
      </c>
      <c r="C47" s="28">
        <v>26.0</v>
      </c>
      <c r="D47" s="29" t="str">
        <f t="shared" si="1"/>
        <v>Harvard</v>
      </c>
      <c r="G47" s="29" t="s">
        <v>76</v>
      </c>
      <c r="H47" s="1" t="s">
        <v>378</v>
      </c>
      <c r="I47" s="1" t="s">
        <v>285</v>
      </c>
      <c r="J47" s="1">
        <v>3.0</v>
      </c>
      <c r="K47" s="1">
        <v>54000.0</v>
      </c>
      <c r="L47" s="1">
        <v>95000.0</v>
      </c>
      <c r="M47" s="30">
        <v>43764.0</v>
      </c>
    </row>
    <row r="48">
      <c r="A48" s="1">
        <f t="shared" si="2"/>
        <v>47</v>
      </c>
      <c r="B48" s="1" t="s">
        <v>85</v>
      </c>
      <c r="C48" s="28">
        <v>19.0</v>
      </c>
      <c r="D48" s="29" t="str">
        <f t="shared" si="1"/>
        <v>URI</v>
      </c>
      <c r="G48" s="29" t="s">
        <v>183</v>
      </c>
      <c r="H48" s="1" t="s">
        <v>379</v>
      </c>
      <c r="I48" s="1" t="s">
        <v>182</v>
      </c>
      <c r="J48" s="1">
        <v>4.6</v>
      </c>
      <c r="K48" s="1">
        <v>98000.0</v>
      </c>
      <c r="L48" s="1">
        <v>163000.0</v>
      </c>
      <c r="M48" s="30">
        <v>43764.0</v>
      </c>
    </row>
    <row r="49">
      <c r="A49" s="1">
        <f t="shared" si="2"/>
        <v>48</v>
      </c>
      <c r="B49" s="1" t="s">
        <v>93</v>
      </c>
      <c r="C49" s="28">
        <v>53.0</v>
      </c>
      <c r="D49" s="29" t="str">
        <f t="shared" si="1"/>
        <v>UCLA</v>
      </c>
      <c r="G49" s="29" t="s">
        <v>48</v>
      </c>
      <c r="H49" s="1" t="s">
        <v>380</v>
      </c>
      <c r="I49" s="1" t="s">
        <v>381</v>
      </c>
      <c r="J49" s="1">
        <v>4.1</v>
      </c>
      <c r="K49" s="1">
        <v>45000.0</v>
      </c>
      <c r="L49" s="1">
        <v>81000.0</v>
      </c>
      <c r="M49" s="30">
        <v>43764.0</v>
      </c>
    </row>
    <row r="50">
      <c r="A50" s="1">
        <f t="shared" si="2"/>
        <v>49</v>
      </c>
      <c r="B50" s="1" t="s">
        <v>27</v>
      </c>
      <c r="C50" s="28">
        <v>4.0</v>
      </c>
      <c r="D50" s="29" t="str">
        <f t="shared" si="1"/>
        <v>CUNY</v>
      </c>
      <c r="G50" s="29" t="s">
        <v>54</v>
      </c>
      <c r="H50" s="1" t="s">
        <v>382</v>
      </c>
      <c r="I50" s="1" t="s">
        <v>122</v>
      </c>
      <c r="J50" s="1">
        <v>3.8</v>
      </c>
      <c r="K50" s="1">
        <v>113000.0</v>
      </c>
      <c r="L50" s="1">
        <v>167000.0</v>
      </c>
      <c r="M50" s="30">
        <v>43764.0</v>
      </c>
      <c r="N50" s="33">
        <v>43774.0</v>
      </c>
      <c r="O50" s="1" t="s">
        <v>169</v>
      </c>
      <c r="P50" s="1" t="s">
        <v>383</v>
      </c>
    </row>
    <row r="51">
      <c r="A51" s="1">
        <f t="shared" si="2"/>
        <v>50</v>
      </c>
      <c r="B51" s="1" t="s">
        <v>38</v>
      </c>
      <c r="C51" s="28">
        <v>51.0</v>
      </c>
      <c r="D51" s="29" t="str">
        <f t="shared" si="1"/>
        <v>Stanford</v>
      </c>
      <c r="G51" s="29" t="s">
        <v>42</v>
      </c>
      <c r="H51" s="1" t="s">
        <v>384</v>
      </c>
      <c r="I51" s="1" t="s">
        <v>385</v>
      </c>
      <c r="J51" s="1">
        <v>3.5</v>
      </c>
      <c r="K51" s="1">
        <v>57000.0</v>
      </c>
      <c r="L51" s="1">
        <v>106000.0</v>
      </c>
      <c r="M51" s="30">
        <v>43764.0</v>
      </c>
    </row>
    <row r="52">
      <c r="A52" s="1">
        <f t="shared" si="2"/>
        <v>51</v>
      </c>
      <c r="B52" s="1" t="s">
        <v>42</v>
      </c>
      <c r="C52" s="28">
        <v>15.0</v>
      </c>
      <c r="D52" s="29" t="str">
        <f t="shared" si="1"/>
        <v>UMassAmherst</v>
      </c>
      <c r="G52" s="29" t="s">
        <v>141</v>
      </c>
      <c r="H52" s="1" t="s">
        <v>386</v>
      </c>
      <c r="I52" s="1" t="s">
        <v>387</v>
      </c>
      <c r="J52" s="1">
        <v>3.4</v>
      </c>
      <c r="K52" s="1">
        <v>46000.0</v>
      </c>
      <c r="L52" s="1">
        <v>81000.0</v>
      </c>
      <c r="M52" s="30">
        <v>43764.0</v>
      </c>
      <c r="N52" s="30">
        <v>43769.0</v>
      </c>
      <c r="O52" s="7" t="s">
        <v>40</v>
      </c>
      <c r="P52" s="1" t="s">
        <v>212</v>
      </c>
    </row>
    <row r="53">
      <c r="A53" s="1">
        <f t="shared" si="2"/>
        <v>52</v>
      </c>
      <c r="B53" s="1" t="s">
        <v>120</v>
      </c>
      <c r="C53" s="28">
        <v>55.0</v>
      </c>
      <c r="D53" s="29" t="str">
        <f t="shared" si="1"/>
        <v>UMassAmherst</v>
      </c>
      <c r="G53" s="29" t="s">
        <v>141</v>
      </c>
      <c r="H53" s="1" t="s">
        <v>388</v>
      </c>
      <c r="I53" s="1" t="s">
        <v>168</v>
      </c>
      <c r="J53" s="1">
        <v>3.1</v>
      </c>
      <c r="K53" s="1">
        <v>51000.0</v>
      </c>
      <c r="L53" s="1">
        <v>88000.0</v>
      </c>
      <c r="M53" s="30">
        <v>43764.0</v>
      </c>
    </row>
    <row r="54">
      <c r="A54" s="1">
        <f t="shared" si="2"/>
        <v>53</v>
      </c>
      <c r="B54" s="1" t="s">
        <v>48</v>
      </c>
      <c r="C54" s="28">
        <v>36.0</v>
      </c>
      <c r="D54" s="29" t="str">
        <f t="shared" si="1"/>
        <v>UMassBoston</v>
      </c>
      <c r="G54" s="29" t="s">
        <v>149</v>
      </c>
      <c r="H54" s="1" t="s">
        <v>389</v>
      </c>
      <c r="I54" s="1" t="s">
        <v>390</v>
      </c>
      <c r="J54" s="1">
        <v>3.6</v>
      </c>
      <c r="K54" s="1">
        <v>53000.0</v>
      </c>
      <c r="L54" s="1">
        <v>92000.0</v>
      </c>
      <c r="M54" s="30">
        <v>43764.0</v>
      </c>
    </row>
    <row r="55">
      <c r="A55" s="1">
        <f t="shared" si="2"/>
        <v>54</v>
      </c>
      <c r="B55" s="1" t="s">
        <v>263</v>
      </c>
      <c r="C55" s="28">
        <v>57.0</v>
      </c>
      <c r="D55" s="29" t="str">
        <f t="shared" si="1"/>
        <v>UNH</v>
      </c>
      <c r="G55" s="29" t="s">
        <v>158</v>
      </c>
      <c r="H55" s="1" t="s">
        <v>391</v>
      </c>
      <c r="I55" s="1" t="s">
        <v>315</v>
      </c>
      <c r="J55" s="1">
        <v>4.2</v>
      </c>
      <c r="K55" s="1">
        <v>44000.0</v>
      </c>
      <c r="L55" s="1">
        <v>70000.0</v>
      </c>
      <c r="M55" s="30">
        <v>43764.0</v>
      </c>
      <c r="N55" s="30">
        <v>43782.0</v>
      </c>
      <c r="O55" s="1" t="s">
        <v>169</v>
      </c>
      <c r="P55" s="1" t="s">
        <v>247</v>
      </c>
    </row>
    <row r="56">
      <c r="A56" s="1">
        <f t="shared" si="2"/>
        <v>55</v>
      </c>
      <c r="B56" s="1" t="s">
        <v>141</v>
      </c>
      <c r="C56" s="28">
        <v>22.0</v>
      </c>
      <c r="D56" s="29" t="str">
        <f t="shared" si="1"/>
        <v>Columbia</v>
      </c>
      <c r="G56" s="29" t="s">
        <v>31</v>
      </c>
      <c r="H56" s="1" t="s">
        <v>392</v>
      </c>
      <c r="I56" s="1" t="s">
        <v>270</v>
      </c>
      <c r="J56" s="1">
        <v>4.5</v>
      </c>
      <c r="K56" s="1">
        <v>47000.0</v>
      </c>
      <c r="L56" s="1">
        <v>89000.0</v>
      </c>
      <c r="M56" s="30">
        <v>43764.0</v>
      </c>
      <c r="N56" s="30">
        <v>43781.0</v>
      </c>
      <c r="O56" s="1" t="s">
        <v>169</v>
      </c>
      <c r="P56" s="1" t="s">
        <v>247</v>
      </c>
    </row>
    <row r="57">
      <c r="A57" s="1">
        <f t="shared" si="2"/>
        <v>56</v>
      </c>
      <c r="B57" s="1" t="s">
        <v>149</v>
      </c>
      <c r="C57" s="28">
        <v>7.0</v>
      </c>
      <c r="D57" s="29" t="str">
        <f t="shared" si="1"/>
        <v>MIT</v>
      </c>
      <c r="G57" s="29" t="s">
        <v>85</v>
      </c>
      <c r="H57" s="1" t="s">
        <v>393</v>
      </c>
      <c r="I57" s="1" t="s">
        <v>394</v>
      </c>
      <c r="J57" s="1">
        <v>2.2</v>
      </c>
      <c r="K57" s="1">
        <v>78000.0</v>
      </c>
      <c r="L57" s="1">
        <v>113000.0</v>
      </c>
      <c r="M57" s="30">
        <v>43764.0</v>
      </c>
    </row>
    <row r="58">
      <c r="A58" s="1">
        <f t="shared" si="2"/>
        <v>57</v>
      </c>
      <c r="B58" s="1" t="s">
        <v>158</v>
      </c>
      <c r="C58" s="28">
        <v>46.0</v>
      </c>
      <c r="D58" s="29" t="str">
        <f t="shared" si="1"/>
        <v>Harvard</v>
      </c>
      <c r="G58" s="29" t="s">
        <v>76</v>
      </c>
      <c r="H58" s="1" t="s">
        <v>395</v>
      </c>
      <c r="I58" s="1" t="s">
        <v>396</v>
      </c>
      <c r="J58" s="1">
        <v>3.8</v>
      </c>
      <c r="K58" s="1">
        <v>54000.0</v>
      </c>
      <c r="L58" s="1">
        <v>108000.0</v>
      </c>
      <c r="M58" s="30">
        <v>43764.0</v>
      </c>
      <c r="N58" s="33">
        <v>43774.0</v>
      </c>
      <c r="O58" s="1" t="s">
        <v>169</v>
      </c>
      <c r="P58" s="1" t="s">
        <v>247</v>
      </c>
    </row>
    <row r="59">
      <c r="A59" s="1">
        <f t="shared" si="2"/>
        <v>58</v>
      </c>
      <c r="B59" s="1" t="s">
        <v>174</v>
      </c>
      <c r="C59" s="28">
        <v>11.0</v>
      </c>
      <c r="D59" s="29" t="str">
        <f t="shared" si="1"/>
        <v>Stanford</v>
      </c>
      <c r="G59" s="29" t="s">
        <v>42</v>
      </c>
      <c r="H59" s="1" t="s">
        <v>397</v>
      </c>
      <c r="I59" s="1" t="s">
        <v>398</v>
      </c>
      <c r="J59" s="1">
        <v>4.9</v>
      </c>
      <c r="K59" s="1" t="s">
        <v>162</v>
      </c>
      <c r="L59" s="1" t="s">
        <v>162</v>
      </c>
      <c r="M59" s="30">
        <v>43764.0</v>
      </c>
    </row>
    <row r="60">
      <c r="A60" s="1">
        <f t="shared" si="2"/>
        <v>59</v>
      </c>
      <c r="B60" s="1" t="s">
        <v>183</v>
      </c>
      <c r="C60" s="28">
        <v>52.0</v>
      </c>
      <c r="D60" s="29" t="str">
        <f t="shared" si="1"/>
        <v>SUNY</v>
      </c>
      <c r="G60" s="29" t="s">
        <v>120</v>
      </c>
      <c r="H60" s="1" t="s">
        <v>399</v>
      </c>
      <c r="I60" s="1" t="s">
        <v>400</v>
      </c>
      <c r="J60" s="1">
        <v>3.8</v>
      </c>
      <c r="K60" s="1" t="s">
        <v>162</v>
      </c>
      <c r="L60" s="1" t="s">
        <v>162</v>
      </c>
      <c r="M60" s="30">
        <v>43764.0</v>
      </c>
    </row>
    <row r="61">
      <c r="A61" s="1">
        <f t="shared" si="2"/>
        <v>60</v>
      </c>
      <c r="B61" s="1" t="s">
        <v>191</v>
      </c>
      <c r="C61" s="28">
        <v>2.0</v>
      </c>
      <c r="D61" s="29" t="str">
        <f t="shared" si="1"/>
        <v>Columbia</v>
      </c>
      <c r="G61" s="29" t="s">
        <v>31</v>
      </c>
      <c r="H61" s="1" t="s">
        <v>401</v>
      </c>
      <c r="I61" s="1" t="s">
        <v>47</v>
      </c>
      <c r="J61" s="1">
        <v>2.9</v>
      </c>
      <c r="K61" s="1">
        <v>114000.0</v>
      </c>
      <c r="L61" s="1">
        <v>189000.0</v>
      </c>
      <c r="M61" s="30">
        <v>43764.0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3" max="3" width="35.86"/>
    <col customWidth="1" min="4" max="4" width="21.14"/>
    <col customWidth="1" min="9" max="9" width="16.57"/>
    <col customWidth="1" min="10" max="10" width="16.14"/>
  </cols>
  <sheetData>
    <row r="1">
      <c r="A1" s="1" t="s">
        <v>229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12</v>
      </c>
      <c r="J1" s="7" t="s">
        <v>13</v>
      </c>
    </row>
    <row r="2">
      <c r="A2" s="1" t="s">
        <v>23</v>
      </c>
      <c r="B2" s="29" t="str">
        <f>Teacher!A2</f>
        <v>Brown</v>
      </c>
      <c r="C2" s="29" t="str">
        <f>Teacher!D2</f>
        <v>Big Tree Little Preschool</v>
      </c>
      <c r="D2" s="29" t="str">
        <f>Teacher!E2</f>
        <v>Vista, CA</v>
      </c>
      <c r="E2" s="29" t="str">
        <f>Teacher!F2</f>
        <v>N/A</v>
      </c>
      <c r="F2" s="29">
        <f>Teacher!G2</f>
        <v>27000</v>
      </c>
      <c r="G2" s="29">
        <f>Teacher!H2</f>
        <v>31000</v>
      </c>
      <c r="H2" s="11">
        <f>Teacher!I2</f>
        <v>43763</v>
      </c>
      <c r="I2" s="11" t="str">
        <f>Teacher!K2</f>
        <v/>
      </c>
      <c r="J2" s="29" t="str">
        <f>Teacher!L2</f>
        <v/>
      </c>
    </row>
    <row r="3">
      <c r="A3" s="1" t="s">
        <v>23</v>
      </c>
      <c r="B3" s="29" t="str">
        <f>Teacher!A3</f>
        <v>Brown</v>
      </c>
      <c r="C3" s="29" t="str">
        <f>Teacher!D3</f>
        <v>Brightmont Academy (AZ)</v>
      </c>
      <c r="D3" s="29" t="str">
        <f>Teacher!E3</f>
        <v>Deer Valley, AZ</v>
      </c>
      <c r="E3" s="29">
        <f>Teacher!F3</f>
        <v>3.5</v>
      </c>
      <c r="F3" s="29">
        <f>Teacher!G3</f>
        <v>20</v>
      </c>
      <c r="G3" s="29">
        <f>Teacher!H3</f>
        <v>23</v>
      </c>
      <c r="H3" s="11">
        <f>Teacher!I3</f>
        <v>43763</v>
      </c>
      <c r="I3" s="11" t="str">
        <f>Teacher!K3</f>
        <v/>
      </c>
      <c r="J3" s="29" t="str">
        <f>Teacher!L3</f>
        <v/>
      </c>
    </row>
    <row r="4">
      <c r="A4" s="1" t="s">
        <v>23</v>
      </c>
      <c r="B4" s="29" t="str">
        <f>Teacher!A4</f>
        <v>Brown</v>
      </c>
      <c r="C4" s="29" t="str">
        <f>Teacher!D4</f>
        <v>Democracy Prep Public Schools</v>
      </c>
      <c r="D4" s="29" t="str">
        <f>Teacher!E4</f>
        <v>Las Vegas, NV</v>
      </c>
      <c r="E4" s="29">
        <f>Teacher!F4</f>
        <v>2.8</v>
      </c>
      <c r="F4" s="29">
        <f>Teacher!G4</f>
        <v>42000</v>
      </c>
      <c r="G4" s="29">
        <f>Teacher!H4</f>
        <v>56000</v>
      </c>
      <c r="H4" s="11">
        <f>Teacher!I4</f>
        <v>43763</v>
      </c>
      <c r="I4" s="11" t="str">
        <f>Teacher!K4</f>
        <v/>
      </c>
      <c r="J4" s="29" t="str">
        <f>Teacher!L4</f>
        <v/>
      </c>
    </row>
    <row r="5">
      <c r="A5" s="1" t="s">
        <v>23</v>
      </c>
      <c r="B5" s="29" t="str">
        <f>Teacher!A5</f>
        <v>Columbia</v>
      </c>
      <c r="C5" s="29" t="str">
        <f>Teacher!D5</f>
        <v>San Jose Christian</v>
      </c>
      <c r="D5" s="29" t="str">
        <f>Teacher!E5</f>
        <v>Campbell, CA</v>
      </c>
      <c r="E5" s="29">
        <f>Teacher!F5</f>
        <v>4</v>
      </c>
      <c r="F5" s="29">
        <f>Teacher!G5</f>
        <v>84000</v>
      </c>
      <c r="G5" s="29">
        <f>Teacher!H5</f>
        <v>91000</v>
      </c>
      <c r="H5" s="11">
        <f>Teacher!I5</f>
        <v>43763</v>
      </c>
      <c r="I5" s="11" t="str">
        <f>Teacher!K5</f>
        <v/>
      </c>
      <c r="J5" s="29" t="str">
        <f>Teacher!L5</f>
        <v/>
      </c>
    </row>
    <row r="6">
      <c r="A6" s="1" t="s">
        <v>23</v>
      </c>
      <c r="B6" s="29" t="str">
        <f>Teacher!A6</f>
        <v>Columbia</v>
      </c>
      <c r="C6" s="29" t="str">
        <f>Teacher!D6</f>
        <v>Summit Public Schools</v>
      </c>
      <c r="D6" s="29" t="str">
        <f>Teacher!E6</f>
        <v>Daly City, CA</v>
      </c>
      <c r="E6" s="29">
        <f>Teacher!F6</f>
        <v>3.2</v>
      </c>
      <c r="F6" s="29">
        <f>Teacher!G6</f>
        <v>57572</v>
      </c>
      <c r="G6" s="29">
        <f>Teacher!H6</f>
        <v>57572</v>
      </c>
      <c r="H6" s="11">
        <f>Teacher!I6</f>
        <v>43763</v>
      </c>
      <c r="I6" s="11" t="str">
        <f>Teacher!K6</f>
        <v/>
      </c>
      <c r="J6" s="29" t="str">
        <f>Teacher!L6</f>
        <v/>
      </c>
    </row>
    <row r="7">
      <c r="A7" s="1" t="s">
        <v>23</v>
      </c>
      <c r="B7" s="29" t="str">
        <f>Teacher!A7</f>
        <v>Columbia</v>
      </c>
      <c r="C7" s="29" t="str">
        <f>Teacher!D7</f>
        <v>Acheivment Prep</v>
      </c>
      <c r="D7" s="29" t="str">
        <f>Teacher!E7</f>
        <v>Washington, DC</v>
      </c>
      <c r="E7" s="29">
        <f>Teacher!F7</f>
        <v>4</v>
      </c>
      <c r="F7" s="29">
        <f>Teacher!G7</f>
        <v>34000</v>
      </c>
      <c r="G7" s="29">
        <f>Teacher!H7</f>
        <v>48000</v>
      </c>
      <c r="H7" s="11">
        <f>Teacher!I7</f>
        <v>43763</v>
      </c>
      <c r="I7" s="11">
        <f>Teacher!K7</f>
        <v>43775</v>
      </c>
      <c r="J7" s="29" t="str">
        <f>Teacher!L7</f>
        <v>Yes</v>
      </c>
    </row>
    <row r="8">
      <c r="A8" s="1" t="s">
        <v>23</v>
      </c>
      <c r="B8" s="29" t="str">
        <f>Teacher!A8</f>
        <v>Cornell</v>
      </c>
      <c r="C8" s="29" t="str">
        <f>Teacher!D8</f>
        <v>Primrose School of Edina</v>
      </c>
      <c r="D8" s="29" t="str">
        <f>Teacher!E8</f>
        <v>Edina, MN</v>
      </c>
      <c r="E8" s="29" t="str">
        <f>Teacher!F8</f>
        <v>N/A</v>
      </c>
      <c r="F8" s="29">
        <f>Teacher!G8</f>
        <v>28000</v>
      </c>
      <c r="G8" s="29">
        <f>Teacher!H8</f>
        <v>30000</v>
      </c>
      <c r="H8" s="11">
        <f>Teacher!I8</f>
        <v>43763</v>
      </c>
      <c r="I8" s="11">
        <f>Teacher!K8</f>
        <v>43767</v>
      </c>
      <c r="J8" s="29" t="str">
        <f>Teacher!L8</f>
        <v>Yes</v>
      </c>
    </row>
    <row r="9">
      <c r="A9" s="1" t="s">
        <v>23</v>
      </c>
      <c r="B9" s="29" t="str">
        <f>Teacher!A9</f>
        <v>Cornell</v>
      </c>
      <c r="C9" s="29" t="str">
        <f>Teacher!D9</f>
        <v>360 Degree Customer</v>
      </c>
      <c r="D9" s="29" t="str">
        <f>Teacher!E9</f>
        <v>Sunnyvale, CA</v>
      </c>
      <c r="E9" s="29">
        <f>Teacher!F9</f>
        <v>3.7</v>
      </c>
      <c r="F9" s="29">
        <f>Teacher!G9</f>
        <v>69000</v>
      </c>
      <c r="G9" s="29">
        <f>Teacher!H9</f>
        <v>93000</v>
      </c>
      <c r="H9" s="11">
        <f>Teacher!I9</f>
        <v>43763</v>
      </c>
      <c r="I9" s="11" t="str">
        <f>Teacher!K9</f>
        <v/>
      </c>
      <c r="J9" s="29" t="str">
        <f>Teacher!L9</f>
        <v/>
      </c>
    </row>
    <row r="10">
      <c r="A10" s="1" t="s">
        <v>23</v>
      </c>
      <c r="B10" s="29" t="str">
        <f>Teacher!A10</f>
        <v>Cornell</v>
      </c>
      <c r="C10" s="29" t="str">
        <f>Teacher!D10</f>
        <v>Montessori Academy</v>
      </c>
      <c r="D10" s="29" t="str">
        <f>Teacher!E10</f>
        <v>Chicago, IL</v>
      </c>
      <c r="E10" s="29">
        <f>Teacher!F10</f>
        <v>4.1</v>
      </c>
      <c r="F10" s="29">
        <f>Teacher!G10</f>
        <v>11</v>
      </c>
      <c r="G10" s="29">
        <f>Teacher!H10</f>
        <v>13</v>
      </c>
      <c r="H10" s="11">
        <f>Teacher!I10</f>
        <v>43763</v>
      </c>
      <c r="I10" s="11" t="str">
        <f>Teacher!K10</f>
        <v/>
      </c>
      <c r="J10" s="29" t="str">
        <f>Teacher!L10</f>
        <v/>
      </c>
    </row>
    <row r="11">
      <c r="A11" s="1" t="s">
        <v>23</v>
      </c>
      <c r="B11" s="29" t="str">
        <f>Teacher!A11</f>
        <v>CUNY</v>
      </c>
      <c r="C11" s="29" t="str">
        <f>Teacher!D11</f>
        <v>Diocese of Camden</v>
      </c>
      <c r="D11" s="29" t="str">
        <f>Teacher!E11</f>
        <v>Camden, NJ</v>
      </c>
      <c r="E11" s="29">
        <f>Teacher!F11</f>
        <v>2.5</v>
      </c>
      <c r="F11" s="29">
        <f>Teacher!G11</f>
        <v>66000</v>
      </c>
      <c r="G11" s="29">
        <f>Teacher!H11</f>
        <v>70000</v>
      </c>
      <c r="H11" s="11">
        <f>Teacher!I11</f>
        <v>43763</v>
      </c>
      <c r="I11" s="11" t="str">
        <f>Teacher!K11</f>
        <v/>
      </c>
      <c r="J11" s="29" t="str">
        <f>Teacher!L11</f>
        <v/>
      </c>
    </row>
    <row r="12">
      <c r="A12" s="1" t="s">
        <v>23</v>
      </c>
      <c r="B12" s="29" t="str">
        <f>Teacher!A12</f>
        <v>CUNY</v>
      </c>
      <c r="C12" s="29" t="str">
        <f>Teacher!D12</f>
        <v>Camden Charter Network</v>
      </c>
      <c r="D12" s="29" t="str">
        <f>Teacher!E12</f>
        <v>Camden, NJ</v>
      </c>
      <c r="E12" s="29">
        <f>Teacher!F12</f>
        <v>2.8</v>
      </c>
      <c r="F12" s="29">
        <f>Teacher!G12</f>
        <v>42000</v>
      </c>
      <c r="G12" s="29">
        <f>Teacher!H12</f>
        <v>53000</v>
      </c>
      <c r="H12" s="11">
        <f>Teacher!I12</f>
        <v>43763</v>
      </c>
      <c r="I12" s="11" t="str">
        <f>Teacher!K12</f>
        <v/>
      </c>
      <c r="J12" s="29" t="str">
        <f>Teacher!L12</f>
        <v/>
      </c>
    </row>
    <row r="13">
      <c r="A13" s="1" t="s">
        <v>23</v>
      </c>
      <c r="B13" s="29" t="str">
        <f>Teacher!A13</f>
        <v>CUNY</v>
      </c>
      <c r="C13" s="29" t="str">
        <f>Teacher!D13</f>
        <v>Capital Education</v>
      </c>
      <c r="D13" s="29" t="str">
        <f>Teacher!E13</f>
        <v>Pikesville, MD</v>
      </c>
      <c r="E13" s="29">
        <f>Teacher!F13</f>
        <v>2.5</v>
      </c>
      <c r="F13" s="29">
        <f>Teacher!G13</f>
        <v>14</v>
      </c>
      <c r="G13" s="29">
        <f>Teacher!H13</f>
        <v>16</v>
      </c>
      <c r="H13" s="11">
        <f>Teacher!I13</f>
        <v>43763</v>
      </c>
      <c r="I13" s="11" t="str">
        <f>Teacher!K13</f>
        <v/>
      </c>
      <c r="J13" s="29" t="str">
        <f>Teacher!L13</f>
        <v/>
      </c>
    </row>
    <row r="14">
      <c r="A14" s="1" t="s">
        <v>23</v>
      </c>
      <c r="B14" s="29" t="str">
        <f>Teacher!A14</f>
        <v>Dartmouth</v>
      </c>
      <c r="C14" s="29" t="str">
        <f>Teacher!D14</f>
        <v>Panache Enfants</v>
      </c>
      <c r="D14" s="29" t="str">
        <f>Teacher!E14</f>
        <v>San Ramon, MD</v>
      </c>
      <c r="E14" s="29" t="str">
        <f>Teacher!F14</f>
        <v>N/A</v>
      </c>
      <c r="F14" s="29">
        <f>Teacher!G14</f>
        <v>15</v>
      </c>
      <c r="G14" s="29">
        <f>Teacher!H14</f>
        <v>17</v>
      </c>
      <c r="H14" s="11">
        <f>Teacher!I14</f>
        <v>43763</v>
      </c>
      <c r="I14" s="11" t="str">
        <f>Teacher!K14</f>
        <v/>
      </c>
      <c r="J14" s="29" t="str">
        <f>Teacher!L14</f>
        <v/>
      </c>
    </row>
    <row r="15">
      <c r="A15" s="1" t="s">
        <v>23</v>
      </c>
      <c r="B15" s="29" t="str">
        <f>Teacher!A15</f>
        <v>Dartmouth</v>
      </c>
      <c r="C15" s="29" t="str">
        <f>Teacher!D15</f>
        <v>Academic Acheivers</v>
      </c>
      <c r="D15" s="29" t="str">
        <f>Teacher!E15</f>
        <v>Santa Monica, CA</v>
      </c>
      <c r="E15" s="29">
        <f>Teacher!F15</f>
        <v>5</v>
      </c>
      <c r="F15" s="29">
        <f>Teacher!G15</f>
        <v>55000</v>
      </c>
      <c r="G15" s="29">
        <f>Teacher!H15</f>
        <v>59000</v>
      </c>
      <c r="H15" s="11">
        <f>Teacher!I15</f>
        <v>43763</v>
      </c>
      <c r="I15" s="11">
        <f>Teacher!K15</f>
        <v>43785</v>
      </c>
      <c r="J15" s="29" t="str">
        <f>Teacher!L15</f>
        <v>Yes</v>
      </c>
    </row>
    <row r="16">
      <c r="A16" s="1" t="s">
        <v>23</v>
      </c>
      <c r="B16" s="29" t="str">
        <f>Teacher!A16</f>
        <v>Dartmouth</v>
      </c>
      <c r="C16" s="29" t="str">
        <f>Teacher!D16</f>
        <v>Sylvan Learning Centers</v>
      </c>
      <c r="D16" s="29" t="str">
        <f>Teacher!E16</f>
        <v>Pidemont, CA</v>
      </c>
      <c r="E16" s="29">
        <f>Teacher!F16</f>
        <v>3.5</v>
      </c>
      <c r="F16" s="29">
        <f>Teacher!G16</f>
        <v>11</v>
      </c>
      <c r="G16" s="29">
        <f>Teacher!H16</f>
        <v>18</v>
      </c>
      <c r="H16" s="11">
        <f>Teacher!I16</f>
        <v>43763</v>
      </c>
      <c r="I16" s="11" t="str">
        <f>Teacher!K16</f>
        <v/>
      </c>
      <c r="J16" s="29" t="str">
        <f>Teacher!L16</f>
        <v/>
      </c>
    </row>
    <row r="17">
      <c r="A17" s="1" t="s">
        <v>23</v>
      </c>
      <c r="B17" s="29" t="str">
        <f>Teacher!A17</f>
        <v>Harvard</v>
      </c>
      <c r="C17" s="29" t="str">
        <f>Teacher!D17</f>
        <v>Westminster Early Childhood Education</v>
      </c>
      <c r="D17" s="29" t="str">
        <f>Teacher!E17</f>
        <v>Upper Saint Clair, PA</v>
      </c>
      <c r="E17" s="29" t="str">
        <f>Teacher!F17</f>
        <v>N/A</v>
      </c>
      <c r="F17" s="29" t="str">
        <f>Teacher!G17</f>
        <v>N/A</v>
      </c>
      <c r="G17" s="29" t="str">
        <f>Teacher!H17</f>
        <v>N/A</v>
      </c>
      <c r="H17" s="11">
        <f>Teacher!I17</f>
        <v>43763</v>
      </c>
      <c r="I17" s="11" t="str">
        <f>Teacher!K17</f>
        <v/>
      </c>
      <c r="J17" s="29" t="str">
        <f>Teacher!L17</f>
        <v/>
      </c>
    </row>
    <row r="18">
      <c r="A18" s="1" t="s">
        <v>23</v>
      </c>
      <c r="B18" s="29" t="str">
        <f>Teacher!A18</f>
        <v>Harvard</v>
      </c>
      <c r="C18" s="29" t="str">
        <f>Teacher!D18</f>
        <v>Joy of Learning</v>
      </c>
      <c r="D18" s="29" t="str">
        <f>Teacher!E18</f>
        <v>Miami, Florida</v>
      </c>
      <c r="E18" s="29">
        <f>Teacher!F18</f>
        <v>3</v>
      </c>
      <c r="F18" s="29">
        <f>Teacher!G18</f>
        <v>28000</v>
      </c>
      <c r="G18" s="29">
        <f>Teacher!H18</f>
        <v>30000</v>
      </c>
      <c r="H18" s="11">
        <f>Teacher!I18</f>
        <v>43763</v>
      </c>
      <c r="I18" s="11" t="str">
        <f>Teacher!K18</f>
        <v/>
      </c>
      <c r="J18" s="29" t="str">
        <f>Teacher!L18</f>
        <v/>
      </c>
    </row>
    <row r="19">
      <c r="A19" s="1" t="s">
        <v>23</v>
      </c>
      <c r="B19" s="29" t="str">
        <f>Teacher!A19</f>
        <v>Harvard</v>
      </c>
      <c r="C19" s="29" t="str">
        <f>Teacher!D19</f>
        <v>MPO Solutions</v>
      </c>
      <c r="D19" s="29" t="str">
        <f>Teacher!E19</f>
        <v>Dallas, TX</v>
      </c>
      <c r="E19" s="29" t="str">
        <f>Teacher!F19</f>
        <v>N/A</v>
      </c>
      <c r="F19" s="29" t="str">
        <f>Teacher!G19</f>
        <v>N/A</v>
      </c>
      <c r="G19" s="29" t="str">
        <f>Teacher!H19</f>
        <v>N/A</v>
      </c>
      <c r="H19" s="11">
        <f>Teacher!I19</f>
        <v>43763</v>
      </c>
      <c r="I19" s="11" t="str">
        <f>Teacher!K19</f>
        <v/>
      </c>
      <c r="J19" s="29" t="str">
        <f>Teacher!L19</f>
        <v/>
      </c>
    </row>
    <row r="20">
      <c r="A20" s="1" t="s">
        <v>23</v>
      </c>
      <c r="B20" s="29" t="str">
        <f>Teacher!A20</f>
        <v>MIT</v>
      </c>
      <c r="C20" s="29" t="str">
        <f>Teacher!D20</f>
        <v>Keystone School</v>
      </c>
      <c r="D20" s="29" t="str">
        <f>Teacher!E20</f>
        <v>San Antonio, TX</v>
      </c>
      <c r="E20" s="29" t="str">
        <f>Teacher!F20</f>
        <v>N/A</v>
      </c>
      <c r="F20" s="29">
        <f>Teacher!G20</f>
        <v>11</v>
      </c>
      <c r="G20" s="29">
        <f>Teacher!H20</f>
        <v>13</v>
      </c>
      <c r="H20" s="11">
        <f>Teacher!I20</f>
        <v>43763</v>
      </c>
      <c r="I20" s="11" t="str">
        <f>Teacher!K20</f>
        <v/>
      </c>
      <c r="J20" s="29" t="str">
        <f>Teacher!L20</f>
        <v/>
      </c>
    </row>
    <row r="21">
      <c r="A21" s="1" t="s">
        <v>23</v>
      </c>
      <c r="B21" s="29" t="str">
        <f>Teacher!A21</f>
        <v>MIT</v>
      </c>
      <c r="C21" s="29" t="str">
        <f>Teacher!D21</f>
        <v>The Aemilian Preschool</v>
      </c>
      <c r="D21" s="29" t="str">
        <f>Teacher!E21</f>
        <v>Wauwatosa, WI</v>
      </c>
      <c r="E21" s="29">
        <f>Teacher!F21</f>
        <v>4</v>
      </c>
      <c r="F21" s="29">
        <f>Teacher!G21</f>
        <v>14</v>
      </c>
      <c r="G21" s="29">
        <f>Teacher!H21</f>
        <v>15</v>
      </c>
      <c r="H21" s="11">
        <f>Teacher!I21</f>
        <v>43763</v>
      </c>
      <c r="I21" s="11">
        <f>Teacher!K21</f>
        <v>43766</v>
      </c>
      <c r="J21" s="29" t="str">
        <f>Teacher!L21</f>
        <v>Yes</v>
      </c>
    </row>
    <row r="22">
      <c r="A22" s="1" t="s">
        <v>23</v>
      </c>
      <c r="B22" s="29" t="str">
        <f>Teacher!A22</f>
        <v>MIT</v>
      </c>
      <c r="C22" s="29" t="str">
        <f>Teacher!D22</f>
        <v>The Goddard School</v>
      </c>
      <c r="D22" s="29" t="str">
        <f>Teacher!E22</f>
        <v>West Chester, PA</v>
      </c>
      <c r="E22" s="29">
        <f>Teacher!F22</f>
        <v>3.2</v>
      </c>
      <c r="F22" s="29">
        <f>Teacher!G22</f>
        <v>9</v>
      </c>
      <c r="G22" s="29">
        <f>Teacher!H22</f>
        <v>14</v>
      </c>
      <c r="H22" s="11">
        <f>Teacher!I22</f>
        <v>43763</v>
      </c>
      <c r="I22" s="11" t="str">
        <f>Teacher!K22</f>
        <v/>
      </c>
      <c r="J22" s="29" t="str">
        <f>Teacher!L22</f>
        <v/>
      </c>
    </row>
    <row r="23">
      <c r="A23" s="1" t="s">
        <v>23</v>
      </c>
      <c r="B23" s="29" t="str">
        <f>Teacher!A23</f>
        <v>Penn State</v>
      </c>
      <c r="C23" s="29" t="str">
        <f>Teacher!D23</f>
        <v>Little Scholars Early Center</v>
      </c>
      <c r="D23" s="29" t="str">
        <f>Teacher!E23</f>
        <v>Mentor, OH</v>
      </c>
      <c r="E23" s="29" t="str">
        <f>Teacher!F23</f>
        <v>N/A</v>
      </c>
      <c r="F23" s="29" t="str">
        <f>Teacher!G23</f>
        <v>N/A</v>
      </c>
      <c r="G23" s="29" t="str">
        <f>Teacher!H23</f>
        <v>N/A</v>
      </c>
      <c r="H23" s="11">
        <f>Teacher!I23</f>
        <v>43763</v>
      </c>
      <c r="I23" s="11" t="str">
        <f>Teacher!K23</f>
        <v/>
      </c>
      <c r="J23" s="29" t="str">
        <f>Teacher!L23</f>
        <v/>
      </c>
    </row>
    <row r="24">
      <c r="A24" s="1" t="s">
        <v>23</v>
      </c>
      <c r="B24" s="29" t="str">
        <f>Teacher!A24</f>
        <v>Penn State</v>
      </c>
      <c r="C24" s="29" t="str">
        <f>Teacher!D24</f>
        <v>Olivia, Inc</v>
      </c>
      <c r="D24" s="29" t="str">
        <f>Teacher!E24</f>
        <v>Shorewood, WI</v>
      </c>
      <c r="E24" s="29" t="str">
        <f>Teacher!F24</f>
        <v>N/A</v>
      </c>
      <c r="F24" s="29">
        <f>Teacher!G24</f>
        <v>13</v>
      </c>
      <c r="G24" s="29">
        <f>Teacher!H24</f>
        <v>17</v>
      </c>
      <c r="H24" s="11">
        <f>Teacher!I24</f>
        <v>43763</v>
      </c>
      <c r="I24" s="11">
        <f>Teacher!K24</f>
        <v>43766</v>
      </c>
      <c r="J24" s="29" t="str">
        <f>Teacher!L24</f>
        <v>Yes</v>
      </c>
    </row>
    <row r="25">
      <c r="A25" s="1" t="s">
        <v>23</v>
      </c>
      <c r="B25" s="29" t="str">
        <f>Teacher!A25</f>
        <v>Penn State</v>
      </c>
      <c r="C25" s="29" t="str">
        <f>Teacher!D25</f>
        <v>Kid's Castle</v>
      </c>
      <c r="D25" s="29" t="str">
        <f>Teacher!E25</f>
        <v>Kenosha, WI</v>
      </c>
      <c r="E25" s="29" t="str">
        <f>Teacher!F25</f>
        <v>N/A</v>
      </c>
      <c r="F25" s="29">
        <f>Teacher!G25</f>
        <v>9</v>
      </c>
      <c r="G25" s="29">
        <f>Teacher!H25</f>
        <v>10</v>
      </c>
      <c r="H25" s="11">
        <f>Teacher!I25</f>
        <v>43763</v>
      </c>
      <c r="I25" s="11" t="str">
        <f>Teacher!K25</f>
        <v/>
      </c>
      <c r="J25" s="29" t="str">
        <f>Teacher!L25</f>
        <v/>
      </c>
    </row>
    <row r="26">
      <c r="A26" s="1" t="s">
        <v>23</v>
      </c>
      <c r="B26" s="29" t="str">
        <f>Teacher!A26</f>
        <v>Princeton</v>
      </c>
      <c r="C26" s="29" t="str">
        <f>Teacher!D26</f>
        <v>Child Care Associates</v>
      </c>
      <c r="D26" s="29" t="str">
        <f>Teacher!E26</f>
        <v>Hurst, TX</v>
      </c>
      <c r="E26" s="29">
        <f>Teacher!F26</f>
        <v>3.5</v>
      </c>
      <c r="F26" s="29">
        <f>Teacher!G26</f>
        <v>14</v>
      </c>
      <c r="G26" s="29">
        <f>Teacher!H26</f>
        <v>16</v>
      </c>
      <c r="H26" s="11">
        <f>Teacher!I26</f>
        <v>43763</v>
      </c>
      <c r="I26" s="11" t="str">
        <f>Teacher!K26</f>
        <v/>
      </c>
      <c r="J26" s="29" t="str">
        <f>Teacher!L26</f>
        <v/>
      </c>
    </row>
    <row r="27">
      <c r="A27" s="1" t="s">
        <v>23</v>
      </c>
      <c r="B27" s="29" t="str">
        <f>Teacher!A27</f>
        <v>Princeton</v>
      </c>
      <c r="C27" s="29" t="str">
        <f>Teacher!D27</f>
        <v>Feynman School</v>
      </c>
      <c r="D27" s="29" t="str">
        <f>Teacher!E27</f>
        <v>Potomac, MD</v>
      </c>
      <c r="E27" s="29" t="str">
        <f>Teacher!F27</f>
        <v>N/A</v>
      </c>
      <c r="F27" s="29">
        <f>Teacher!G27</f>
        <v>49000</v>
      </c>
      <c r="G27" s="29">
        <f>Teacher!H27</f>
        <v>54000</v>
      </c>
      <c r="H27" s="11">
        <f>Teacher!I27</f>
        <v>43763</v>
      </c>
      <c r="I27" s="11" t="str">
        <f>Teacher!K27</f>
        <v/>
      </c>
      <c r="J27" s="29" t="str">
        <f>Teacher!L27</f>
        <v/>
      </c>
    </row>
    <row r="28">
      <c r="A28" s="1" t="s">
        <v>23</v>
      </c>
      <c r="B28" s="29" t="str">
        <f>Teacher!A28</f>
        <v>Princeton</v>
      </c>
      <c r="C28" s="29" t="str">
        <f>Teacher!D28</f>
        <v>Kokua</v>
      </c>
      <c r="D28" s="29" t="str">
        <f>Teacher!E28</f>
        <v>Philadelphia, PA</v>
      </c>
      <c r="E28" s="29">
        <f>Teacher!F28</f>
        <v>3.8</v>
      </c>
      <c r="F28" s="29">
        <f>Teacher!G28</f>
        <v>48000</v>
      </c>
      <c r="G28" s="29">
        <f>Teacher!H28</f>
        <v>52000</v>
      </c>
      <c r="H28" s="11">
        <f>Teacher!I28</f>
        <v>43763</v>
      </c>
      <c r="I28" s="11">
        <f>Teacher!K28</f>
        <v>43766</v>
      </c>
      <c r="J28" s="29" t="str">
        <f>Teacher!L28</f>
        <v>Yes</v>
      </c>
    </row>
    <row r="29">
      <c r="A29" s="1" t="s">
        <v>23</v>
      </c>
      <c r="B29" s="29" t="str">
        <f>Teacher!A29</f>
        <v>Rutgers</v>
      </c>
      <c r="C29" s="29" t="str">
        <f>Teacher!D29</f>
        <v>Greater Quincy Child Care Center</v>
      </c>
      <c r="D29" s="29" t="str">
        <f>Teacher!E29</f>
        <v>Quincy, MA</v>
      </c>
      <c r="E29" s="29">
        <f>Teacher!F29</f>
        <v>5</v>
      </c>
      <c r="F29" s="29">
        <f>Teacher!G29</f>
        <v>33000</v>
      </c>
      <c r="G29" s="29">
        <f>Teacher!H29</f>
        <v>35000</v>
      </c>
      <c r="H29" s="11">
        <f>Teacher!I29</f>
        <v>43763</v>
      </c>
      <c r="I29" s="11" t="str">
        <f>Teacher!K29</f>
        <v/>
      </c>
      <c r="J29" s="29" t="str">
        <f>Teacher!L29</f>
        <v/>
      </c>
    </row>
    <row r="30">
      <c r="A30" s="1" t="s">
        <v>23</v>
      </c>
      <c r="B30" s="29" t="str">
        <f>Teacher!A30</f>
        <v>Rutgers</v>
      </c>
      <c r="C30" s="29" t="str">
        <f>Teacher!D30</f>
        <v>Little Kiddies</v>
      </c>
      <c r="D30" s="29" t="str">
        <f>Teacher!E30</f>
        <v>Chicago, IL</v>
      </c>
      <c r="E30" s="29" t="str">
        <f>Teacher!F30</f>
        <v>N/A</v>
      </c>
      <c r="F30" s="29" t="str">
        <f>Teacher!G30</f>
        <v>N/A</v>
      </c>
      <c r="G30" s="29" t="str">
        <f>Teacher!H30</f>
        <v>N/A</v>
      </c>
      <c r="H30" s="11">
        <f>Teacher!I30</f>
        <v>43763</v>
      </c>
      <c r="I30" s="11" t="str">
        <f>Teacher!K30</f>
        <v/>
      </c>
      <c r="J30" s="29" t="str">
        <f>Teacher!L30</f>
        <v/>
      </c>
    </row>
    <row r="31">
      <c r="A31" s="1" t="s">
        <v>23</v>
      </c>
      <c r="B31" s="29" t="str">
        <f>Teacher!A31</f>
        <v>Rutgers</v>
      </c>
      <c r="C31" s="29" t="str">
        <f>Teacher!D31</f>
        <v>Willow Creek Learning Center</v>
      </c>
      <c r="D31" s="29" t="str">
        <f>Teacher!E31</f>
        <v>Menomonee Falls, WI</v>
      </c>
      <c r="E31" s="29" t="str">
        <f>Teacher!F31</f>
        <v>N/A</v>
      </c>
      <c r="F31" s="29" t="str">
        <f>Teacher!G31</f>
        <v>N/A</v>
      </c>
      <c r="G31" s="29" t="str">
        <f>Teacher!H31</f>
        <v>N/A</v>
      </c>
      <c r="H31" s="11">
        <f>Teacher!I31</f>
        <v>43763</v>
      </c>
      <c r="I31" s="11" t="str">
        <f>Teacher!K31</f>
        <v/>
      </c>
      <c r="J31" s="29" t="str">
        <f>Teacher!L31</f>
        <v/>
      </c>
    </row>
    <row r="32">
      <c r="A32" s="1" t="s">
        <v>23</v>
      </c>
      <c r="B32" s="29" t="str">
        <f>Teacher!A32</f>
        <v>Stanford</v>
      </c>
      <c r="C32" s="29" t="str">
        <f>Teacher!D32</f>
        <v>Tiny Treasurey</v>
      </c>
      <c r="D32" s="29" t="str">
        <f>Teacher!E32</f>
        <v>New Lenox, IL</v>
      </c>
      <c r="E32" s="29">
        <f>Teacher!F32</f>
        <v>5</v>
      </c>
      <c r="F32" s="29" t="str">
        <f>Teacher!G32</f>
        <v>N/A</v>
      </c>
      <c r="G32" s="29" t="str">
        <f>Teacher!H32</f>
        <v>N/A</v>
      </c>
      <c r="H32" s="11">
        <f>Teacher!I32</f>
        <v>43763</v>
      </c>
      <c r="I32" s="11" t="str">
        <f>Teacher!K32</f>
        <v/>
      </c>
      <c r="J32" s="29" t="str">
        <f>Teacher!L32</f>
        <v/>
      </c>
    </row>
    <row r="33">
      <c r="A33" s="1" t="s">
        <v>23</v>
      </c>
      <c r="B33" s="29" t="str">
        <f>Teacher!A33</f>
        <v>Stanford</v>
      </c>
      <c r="C33" s="29" t="str">
        <f>Teacher!D33</f>
        <v>Great Lakers Academy Charter School</v>
      </c>
      <c r="D33" s="29" t="str">
        <f>Teacher!E33</f>
        <v>Chicago, IL</v>
      </c>
      <c r="E33" s="29" t="str">
        <f>Teacher!F33</f>
        <v>N/A</v>
      </c>
      <c r="F33" s="29">
        <f>Teacher!G33</f>
        <v>48000</v>
      </c>
      <c r="G33" s="29">
        <f>Teacher!H33</f>
        <v>75000</v>
      </c>
      <c r="H33" s="11">
        <f>Teacher!I33</f>
        <v>43763</v>
      </c>
      <c r="I33" s="11" t="str">
        <f>Teacher!K33</f>
        <v/>
      </c>
      <c r="J33" s="29" t="str">
        <f>Teacher!L33</f>
        <v/>
      </c>
    </row>
    <row r="34">
      <c r="A34" s="1" t="s">
        <v>23</v>
      </c>
      <c r="B34" s="29" t="str">
        <f>Teacher!A34</f>
        <v>Stanford</v>
      </c>
      <c r="C34" s="29" t="str">
        <f>Teacher!D34</f>
        <v>Junior Manners Company</v>
      </c>
      <c r="D34" s="29" t="str">
        <f>Teacher!E34</f>
        <v>San Francisco, CA</v>
      </c>
      <c r="E34" s="29" t="str">
        <f>Teacher!F34</f>
        <v>N/A</v>
      </c>
      <c r="F34" s="29" t="str">
        <f>Teacher!G34</f>
        <v>N/A</v>
      </c>
      <c r="G34" s="29" t="str">
        <f>Teacher!H34</f>
        <v>N/A</v>
      </c>
      <c r="H34" s="11">
        <f>Teacher!I34</f>
        <v>43763</v>
      </c>
      <c r="I34" s="11" t="str">
        <f>Teacher!K34</f>
        <v/>
      </c>
      <c r="J34" s="29" t="str">
        <f>Teacher!L34</f>
        <v/>
      </c>
    </row>
    <row r="35">
      <c r="A35" s="1" t="s">
        <v>23</v>
      </c>
      <c r="B35" s="29" t="str">
        <f>Teacher!A35</f>
        <v>SUNY</v>
      </c>
      <c r="C35" s="29" t="str">
        <f>Teacher!D35</f>
        <v>Jennifer ROsen Meade Preschool</v>
      </c>
      <c r="D35" s="29" t="str">
        <f>Teacher!E35</f>
        <v>Bellevue, WA</v>
      </c>
      <c r="E35" s="29" t="str">
        <f>Teacher!F35</f>
        <v>N/A</v>
      </c>
      <c r="F35" s="29">
        <f>Teacher!G35</f>
        <v>18</v>
      </c>
      <c r="G35" s="29">
        <f>Teacher!H35</f>
        <v>24</v>
      </c>
      <c r="H35" s="11">
        <f>Teacher!I35</f>
        <v>43763</v>
      </c>
      <c r="I35" s="11" t="str">
        <f>Teacher!K35</f>
        <v/>
      </c>
      <c r="J35" s="29" t="str">
        <f>Teacher!L35</f>
        <v/>
      </c>
    </row>
    <row r="36">
      <c r="A36" s="1" t="s">
        <v>23</v>
      </c>
      <c r="B36" s="29" t="str">
        <f>Teacher!A36</f>
        <v>SUNY</v>
      </c>
      <c r="C36" s="29" t="str">
        <f>Teacher!D36</f>
        <v>MCC Academy</v>
      </c>
      <c r="D36" s="29" t="str">
        <f>Teacher!E36</f>
        <v>Skokie, IL</v>
      </c>
      <c r="E36" s="29" t="str">
        <f>Teacher!F36</f>
        <v>N/A</v>
      </c>
      <c r="F36" s="29" t="str">
        <f>Teacher!G36</f>
        <v>N/A</v>
      </c>
      <c r="G36" s="29" t="str">
        <f>Teacher!H36</f>
        <v>N/A</v>
      </c>
      <c r="H36" s="11">
        <f>Teacher!I36</f>
        <v>43763</v>
      </c>
      <c r="I36" s="11" t="str">
        <f>Teacher!K36</f>
        <v/>
      </c>
      <c r="J36" s="29" t="str">
        <f>Teacher!L36</f>
        <v/>
      </c>
    </row>
    <row r="37">
      <c r="A37" s="1" t="s">
        <v>23</v>
      </c>
      <c r="B37" s="29" t="str">
        <f>Teacher!A37</f>
        <v>SUNY</v>
      </c>
      <c r="C37" s="29" t="str">
        <f>Teacher!D37</f>
        <v>EJ Kids Klub</v>
      </c>
      <c r="D37" s="29" t="str">
        <f>Teacher!E37</f>
        <v>Williston, VT</v>
      </c>
      <c r="E37" s="29" t="str">
        <f>Teacher!F37</f>
        <v>N/A</v>
      </c>
      <c r="F37" s="29">
        <f>Teacher!G37</f>
        <v>14</v>
      </c>
      <c r="G37" s="29">
        <f>Teacher!H37</f>
        <v>25</v>
      </c>
      <c r="H37" s="11">
        <f>Teacher!I37</f>
        <v>43763</v>
      </c>
      <c r="I37" s="11">
        <f>Teacher!K37</f>
        <v>43766</v>
      </c>
      <c r="J37" s="29" t="str">
        <f>Teacher!L37</f>
        <v>Yes</v>
      </c>
    </row>
    <row r="38">
      <c r="A38" s="1" t="s">
        <v>23</v>
      </c>
      <c r="B38" s="29" t="str">
        <f>Teacher!A38</f>
        <v>UCLA</v>
      </c>
      <c r="C38" s="29" t="str">
        <f>Teacher!D38</f>
        <v>Bold Charter School</v>
      </c>
      <c r="D38" s="29" t="str">
        <f>Teacher!E38</f>
        <v>Bronx, NY</v>
      </c>
      <c r="E38" s="29" t="str">
        <f>Teacher!F38</f>
        <v>N/A</v>
      </c>
      <c r="F38" s="29" t="str">
        <f>Teacher!G38</f>
        <v>N/A</v>
      </c>
      <c r="G38" s="29" t="str">
        <f>Teacher!H38</f>
        <v>N/A</v>
      </c>
      <c r="H38" s="11">
        <f>Teacher!I38</f>
        <v>43763</v>
      </c>
      <c r="I38" s="11">
        <f>Teacher!K38</f>
        <v>43766</v>
      </c>
      <c r="J38" s="29" t="str">
        <f>Teacher!L38</f>
        <v>Yes</v>
      </c>
    </row>
    <row r="39">
      <c r="A39" s="1" t="s">
        <v>23</v>
      </c>
      <c r="B39" s="29" t="str">
        <f>Teacher!A39</f>
        <v>UCLA</v>
      </c>
      <c r="C39" s="29" t="str">
        <f>Teacher!D39</f>
        <v>Immaculate Conception School</v>
      </c>
      <c r="D39" s="29" t="str">
        <f>Teacher!E39</f>
        <v>Newburyport, MA</v>
      </c>
      <c r="E39" s="29" t="str">
        <f>Teacher!F39</f>
        <v>N/A</v>
      </c>
      <c r="F39" s="29" t="str">
        <f>Teacher!G39</f>
        <v>N/A</v>
      </c>
      <c r="G39" s="29" t="str">
        <f>Teacher!H39</f>
        <v>N/A</v>
      </c>
      <c r="H39" s="11">
        <f>Teacher!I39</f>
        <v>43763</v>
      </c>
      <c r="I39" s="11" t="str">
        <f>Teacher!K39</f>
        <v/>
      </c>
      <c r="J39" s="29" t="str">
        <f>Teacher!L39</f>
        <v/>
      </c>
    </row>
    <row r="40">
      <c r="A40" s="1" t="s">
        <v>23</v>
      </c>
      <c r="B40" s="29" t="str">
        <f>Teacher!A40</f>
        <v>UCLA</v>
      </c>
      <c r="C40" s="29" t="str">
        <f>Teacher!D40</f>
        <v>Legacy Academy Charter School</v>
      </c>
      <c r="D40" s="29" t="str">
        <f>Teacher!E40</f>
        <v>Rockford, IL</v>
      </c>
      <c r="E40" s="29" t="str">
        <f>Teacher!F40</f>
        <v>N/A</v>
      </c>
      <c r="F40" s="29" t="str">
        <f>Teacher!G40</f>
        <v>N/A</v>
      </c>
      <c r="G40" s="29" t="str">
        <f>Teacher!H40</f>
        <v>N/A</v>
      </c>
      <c r="H40" s="11">
        <f>Teacher!I40</f>
        <v>43763</v>
      </c>
      <c r="I40" s="11" t="str">
        <f>Teacher!K40</f>
        <v/>
      </c>
      <c r="J40" s="29" t="str">
        <f>Teacher!L40</f>
        <v/>
      </c>
    </row>
    <row r="41">
      <c r="A41" s="1" t="s">
        <v>23</v>
      </c>
      <c r="B41" s="29" t="str">
        <f>Teacher!A41</f>
        <v>UConn</v>
      </c>
      <c r="C41" s="29" t="str">
        <f>Teacher!D41</f>
        <v>Primrose Schools</v>
      </c>
      <c r="D41" s="29" t="str">
        <f>Teacher!E41</f>
        <v>Rosewell, GA</v>
      </c>
      <c r="E41" s="29">
        <f>Teacher!F41</f>
        <v>2.9</v>
      </c>
      <c r="F41" s="29">
        <f>Teacher!G41</f>
        <v>19000</v>
      </c>
      <c r="G41" s="29">
        <f>Teacher!H41</f>
        <v>22000</v>
      </c>
      <c r="H41" s="11">
        <f>Teacher!I41</f>
        <v>43763</v>
      </c>
      <c r="I41" s="11" t="str">
        <f>Teacher!K41</f>
        <v/>
      </c>
      <c r="J41" s="29" t="str">
        <f>Teacher!L41</f>
        <v/>
      </c>
    </row>
    <row r="42">
      <c r="A42" s="1" t="s">
        <v>23</v>
      </c>
      <c r="B42" s="29" t="str">
        <f>Teacher!A42</f>
        <v>UConn</v>
      </c>
      <c r="C42" s="29" t="str">
        <f>Teacher!D42</f>
        <v>TLC Schools</v>
      </c>
      <c r="D42" s="29" t="str">
        <f>Teacher!E42</f>
        <v>Plano, TX</v>
      </c>
      <c r="E42" s="29" t="str">
        <f>Teacher!F42</f>
        <v>N/A</v>
      </c>
      <c r="F42" s="29">
        <f>Teacher!G42</f>
        <v>14</v>
      </c>
      <c r="G42" s="29">
        <f>Teacher!H42</f>
        <v>15</v>
      </c>
      <c r="H42" s="11">
        <f>Teacher!I42</f>
        <v>43763</v>
      </c>
      <c r="I42" s="11" t="str">
        <f>Teacher!K42</f>
        <v/>
      </c>
      <c r="J42" s="29" t="str">
        <f>Teacher!L42</f>
        <v/>
      </c>
    </row>
    <row r="43">
      <c r="A43" s="1" t="s">
        <v>23</v>
      </c>
      <c r="B43" s="29" t="str">
        <f>Teacher!A43</f>
        <v>UConn</v>
      </c>
      <c r="C43" s="29" t="str">
        <f>Teacher!D43</f>
        <v>Kiddie Academy of Gurnee</v>
      </c>
      <c r="D43" s="29" t="str">
        <f>Teacher!E43</f>
        <v>Gurnee, IL</v>
      </c>
      <c r="E43" s="29" t="str">
        <f>Teacher!F43</f>
        <v>N/A</v>
      </c>
      <c r="F43" s="29">
        <f>Teacher!G43</f>
        <v>14</v>
      </c>
      <c r="G43" s="29">
        <f>Teacher!H43</f>
        <v>16</v>
      </c>
      <c r="H43" s="11">
        <f>Teacher!I43</f>
        <v>43763</v>
      </c>
      <c r="I43" s="11" t="str">
        <f>Teacher!K43</f>
        <v/>
      </c>
      <c r="J43" s="29" t="str">
        <f>Teacher!L43</f>
        <v/>
      </c>
    </row>
    <row r="44">
      <c r="A44" s="1" t="s">
        <v>23</v>
      </c>
      <c r="B44" s="29" t="str">
        <f>Teacher!A44</f>
        <v>UMassAmherst</v>
      </c>
      <c r="C44" s="29" t="str">
        <f>Teacher!D44</f>
        <v>Angie's Angels</v>
      </c>
      <c r="D44" s="29" t="str">
        <f>Teacher!E44</f>
        <v>Fremont, OH</v>
      </c>
      <c r="E44" s="29" t="str">
        <f>Teacher!F44</f>
        <v>N/A</v>
      </c>
      <c r="F44" s="29" t="str">
        <f>Teacher!G44</f>
        <v>N/A</v>
      </c>
      <c r="G44" s="29" t="str">
        <f>Teacher!H44</f>
        <v>N/A</v>
      </c>
      <c r="H44" s="11">
        <f>Teacher!I44</f>
        <v>43763</v>
      </c>
      <c r="I44" s="11" t="str">
        <f>Teacher!K44</f>
        <v/>
      </c>
      <c r="J44" s="29" t="str">
        <f>Teacher!L44</f>
        <v/>
      </c>
    </row>
    <row r="45">
      <c r="A45" s="1" t="s">
        <v>23</v>
      </c>
      <c r="B45" s="29" t="str">
        <f>Teacher!A45</f>
        <v>UMassAmherst</v>
      </c>
      <c r="C45" s="29" t="str">
        <f>Teacher!D45</f>
        <v>Learn It Systems</v>
      </c>
      <c r="D45" s="29" t="str">
        <f>Teacher!E45</f>
        <v>Chicago, IL</v>
      </c>
      <c r="E45" s="29">
        <f>Teacher!F45</f>
        <v>3.5</v>
      </c>
      <c r="F45" s="29">
        <f>Teacher!G45</f>
        <v>25</v>
      </c>
      <c r="G45" s="29">
        <f>Teacher!H45</f>
        <v>27</v>
      </c>
      <c r="H45" s="11">
        <f>Teacher!I45</f>
        <v>43763</v>
      </c>
      <c r="I45" s="11">
        <f>Teacher!K45</f>
        <v>43766</v>
      </c>
      <c r="J45" s="29" t="str">
        <f>Teacher!L45</f>
        <v>Yes</v>
      </c>
    </row>
    <row r="46">
      <c r="A46" s="1" t="s">
        <v>23</v>
      </c>
      <c r="B46" s="29" t="str">
        <f>Teacher!A46</f>
        <v>UMassAmherst</v>
      </c>
      <c r="C46" s="29" t="str">
        <f>Teacher!D46</f>
        <v>The Learning Experience</v>
      </c>
      <c r="D46" s="29" t="str">
        <f>Teacher!E46</f>
        <v>East Brunswick, NJ</v>
      </c>
      <c r="E46" s="29">
        <f>Teacher!F46</f>
        <v>3.2</v>
      </c>
      <c r="F46" s="29">
        <f>Teacher!G46</f>
        <v>32000</v>
      </c>
      <c r="G46" s="29">
        <f>Teacher!H46</f>
        <v>48000</v>
      </c>
      <c r="H46" s="11">
        <f>Teacher!I46</f>
        <v>43763</v>
      </c>
      <c r="I46" s="11" t="str">
        <f>Teacher!K46</f>
        <v/>
      </c>
      <c r="J46" s="29" t="str">
        <f>Teacher!L46</f>
        <v/>
      </c>
    </row>
    <row r="47">
      <c r="A47" s="1" t="s">
        <v>23</v>
      </c>
      <c r="B47" s="29" t="str">
        <f>Teacher!A47</f>
        <v>UMassBoston</v>
      </c>
      <c r="C47" s="29" t="str">
        <f>Teacher!D47</f>
        <v>Montgomery Child Care Association</v>
      </c>
      <c r="D47" s="29" t="str">
        <f>Teacher!E47</f>
        <v>Potomac Heights, MD</v>
      </c>
      <c r="E47" s="29">
        <f>Teacher!F47</f>
        <v>2.7</v>
      </c>
      <c r="F47" s="29">
        <f>Teacher!G47</f>
        <v>17</v>
      </c>
      <c r="G47" s="29">
        <f>Teacher!H47</f>
        <v>17</v>
      </c>
      <c r="H47" s="11">
        <f>Teacher!I47</f>
        <v>43763</v>
      </c>
      <c r="I47" s="11" t="str">
        <f>Teacher!K47</f>
        <v/>
      </c>
      <c r="J47" s="29" t="str">
        <f>Teacher!L47</f>
        <v/>
      </c>
    </row>
    <row r="48">
      <c r="A48" s="1" t="s">
        <v>23</v>
      </c>
      <c r="B48" s="29" t="str">
        <f>Teacher!A48</f>
        <v>UMassBoston</v>
      </c>
      <c r="C48" s="29" t="str">
        <f>Teacher!D48</f>
        <v>Bamboo Shoots Education</v>
      </c>
      <c r="D48" s="29" t="str">
        <f>Teacher!E48</f>
        <v>Westfield, NJ</v>
      </c>
      <c r="E48" s="29" t="str">
        <f>Teacher!F48</f>
        <v>N/A</v>
      </c>
      <c r="F48" s="29" t="str">
        <f>Teacher!G48</f>
        <v>N/A</v>
      </c>
      <c r="G48" s="29" t="str">
        <f>Teacher!H48</f>
        <v>N/A</v>
      </c>
      <c r="H48" s="11">
        <f>Teacher!I48</f>
        <v>43763</v>
      </c>
      <c r="I48" s="11" t="str">
        <f>Teacher!K48</f>
        <v/>
      </c>
      <c r="J48" s="29" t="str">
        <f>Teacher!L48</f>
        <v/>
      </c>
    </row>
    <row r="49">
      <c r="A49" s="1" t="s">
        <v>23</v>
      </c>
      <c r="B49" s="29" t="str">
        <f>Teacher!A49</f>
        <v>UMassBoston</v>
      </c>
      <c r="C49" s="29" t="str">
        <f>Teacher!D49</f>
        <v>Young at Heart Center</v>
      </c>
      <c r="D49" s="29" t="str">
        <f>Teacher!E49</f>
        <v>Libertyville, IL</v>
      </c>
      <c r="E49" s="29" t="str">
        <f>Teacher!F49</f>
        <v>N/A</v>
      </c>
      <c r="F49" s="29" t="str">
        <f>Teacher!G49</f>
        <v>N/A</v>
      </c>
      <c r="G49" s="29" t="str">
        <f>Teacher!H49</f>
        <v>N/A</v>
      </c>
      <c r="H49" s="11">
        <f>Teacher!I49</f>
        <v>43763</v>
      </c>
      <c r="I49" s="11" t="str">
        <f>Teacher!K49</f>
        <v/>
      </c>
      <c r="J49" s="29" t="str">
        <f>Teacher!L49</f>
        <v/>
      </c>
    </row>
    <row r="50">
      <c r="A50" s="1" t="s">
        <v>23</v>
      </c>
      <c r="B50" s="29" t="str">
        <f>Teacher!A50</f>
        <v>UNH</v>
      </c>
      <c r="C50" s="29" t="str">
        <f>Teacher!D50</f>
        <v>Education Playcare</v>
      </c>
      <c r="D50" s="29" t="str">
        <f>Teacher!E50</f>
        <v>Berlin, CT</v>
      </c>
      <c r="E50" s="29">
        <f>Teacher!F50</f>
        <v>3.3</v>
      </c>
      <c r="F50" s="29">
        <f>Teacher!G50</f>
        <v>11</v>
      </c>
      <c r="G50" s="29">
        <f>Teacher!H50</f>
        <v>16</v>
      </c>
      <c r="H50" s="11">
        <f>Teacher!I50</f>
        <v>43763</v>
      </c>
      <c r="I50" s="11">
        <f>Teacher!K50</f>
        <v>43767</v>
      </c>
      <c r="J50" s="29" t="str">
        <f>Teacher!L50</f>
        <v>Yes</v>
      </c>
    </row>
    <row r="51">
      <c r="A51" s="1" t="s">
        <v>23</v>
      </c>
      <c r="B51" s="29" t="str">
        <f>Teacher!A51</f>
        <v>UNH</v>
      </c>
      <c r="C51" s="29" t="str">
        <f>Teacher!D51</f>
        <v>Adventureland Childcare</v>
      </c>
      <c r="D51" s="29" t="str">
        <f>Teacher!E51</f>
        <v>Indianapolis, IN</v>
      </c>
      <c r="E51" s="29" t="str">
        <f>Teacher!F51</f>
        <v>N/A</v>
      </c>
      <c r="F51" s="29">
        <f>Teacher!G51</f>
        <v>11</v>
      </c>
      <c r="G51" s="29">
        <f>Teacher!H51</f>
        <v>13</v>
      </c>
      <c r="H51" s="11">
        <f>Teacher!I51</f>
        <v>43763</v>
      </c>
      <c r="I51" s="11" t="str">
        <f>Teacher!K51</f>
        <v/>
      </c>
      <c r="J51" s="29" t="str">
        <f>Teacher!L51</f>
        <v/>
      </c>
    </row>
    <row r="52">
      <c r="A52" s="1" t="s">
        <v>23</v>
      </c>
      <c r="B52" s="29" t="str">
        <f>Teacher!A52</f>
        <v>UNH</v>
      </c>
      <c r="C52" s="29" t="str">
        <f>Teacher!D52</f>
        <v>Kids R Kids</v>
      </c>
      <c r="D52" s="29" t="str">
        <f>Teacher!E52</f>
        <v>Conroe, TX</v>
      </c>
      <c r="E52" s="29">
        <f>Teacher!F52</f>
        <v>2.9</v>
      </c>
      <c r="F52" s="29">
        <f>Teacher!G52</f>
        <v>10</v>
      </c>
      <c r="G52" s="29">
        <f>Teacher!H52</f>
        <v>14</v>
      </c>
      <c r="H52" s="11">
        <f>Teacher!I52</f>
        <v>43763</v>
      </c>
      <c r="I52" s="11" t="str">
        <f>Teacher!K52</f>
        <v/>
      </c>
      <c r="J52" s="29" t="str">
        <f>Teacher!L52</f>
        <v/>
      </c>
    </row>
    <row r="53">
      <c r="A53" s="1" t="s">
        <v>23</v>
      </c>
      <c r="B53" s="29" t="str">
        <f>Teacher!A53</f>
        <v>UPenn</v>
      </c>
      <c r="C53" s="29" t="str">
        <f>Teacher!D53</f>
        <v>Northwest Yeshiva High School</v>
      </c>
      <c r="D53" s="29" t="str">
        <f>Teacher!E53</f>
        <v>Mercer Island, WA</v>
      </c>
      <c r="E53" s="29" t="str">
        <f>Teacher!F53</f>
        <v>N/A</v>
      </c>
      <c r="F53" s="29">
        <f>Teacher!G53</f>
        <v>45000</v>
      </c>
      <c r="G53" s="29">
        <f>Teacher!H53</f>
        <v>51000</v>
      </c>
      <c r="H53" s="11">
        <f>Teacher!I53</f>
        <v>43763</v>
      </c>
      <c r="I53" s="11" t="str">
        <f>Teacher!K53</f>
        <v/>
      </c>
      <c r="J53" s="29" t="str">
        <f>Teacher!L53</f>
        <v/>
      </c>
    </row>
    <row r="54">
      <c r="A54" s="1" t="s">
        <v>23</v>
      </c>
      <c r="B54" s="29" t="str">
        <f>Teacher!A54</f>
        <v>UPenn</v>
      </c>
      <c r="C54" s="29" t="str">
        <f>Teacher!D54</f>
        <v>Margaret Fuller Neighborhood House, Inc</v>
      </c>
      <c r="D54" s="29" t="str">
        <f>Teacher!E54</f>
        <v>Cambridge, MA</v>
      </c>
      <c r="E54" s="29" t="str">
        <f>Teacher!F54</f>
        <v>N/A</v>
      </c>
      <c r="F54" s="29">
        <f>Teacher!G54</f>
        <v>12</v>
      </c>
      <c r="G54" s="29">
        <f>Teacher!H54</f>
        <v>14</v>
      </c>
      <c r="H54" s="11">
        <f>Teacher!I54</f>
        <v>43763</v>
      </c>
      <c r="I54" s="11" t="str">
        <f>Teacher!K54</f>
        <v/>
      </c>
      <c r="J54" s="29" t="str">
        <f>Teacher!L54</f>
        <v/>
      </c>
    </row>
    <row r="55">
      <c r="A55" s="1" t="s">
        <v>23</v>
      </c>
      <c r="B55" s="29" t="str">
        <f>Teacher!A55</f>
        <v>UPenn</v>
      </c>
      <c r="C55" s="29" t="str">
        <f>Teacher!D55</f>
        <v>Transfiguration School</v>
      </c>
      <c r="D55" s="29" t="str">
        <f>Teacher!E55</f>
        <v>New York, NY</v>
      </c>
      <c r="E55" s="29" t="str">
        <f>Teacher!F55</f>
        <v>N/A</v>
      </c>
      <c r="F55" s="29" t="str">
        <f>Teacher!G55</f>
        <v>N/A</v>
      </c>
      <c r="G55" s="29" t="str">
        <f>Teacher!H55</f>
        <v>N/A</v>
      </c>
      <c r="H55" s="11">
        <f>Teacher!I55</f>
        <v>43763</v>
      </c>
      <c r="I55" s="11" t="str">
        <f>Teacher!K55</f>
        <v/>
      </c>
      <c r="J55" s="29" t="str">
        <f>Teacher!L55</f>
        <v/>
      </c>
    </row>
    <row r="56">
      <c r="A56" s="1" t="s">
        <v>23</v>
      </c>
      <c r="B56" s="29" t="str">
        <f>Teacher!A56</f>
        <v>URI</v>
      </c>
      <c r="C56" s="29" t="str">
        <f>Teacher!D56</f>
        <v>Best in Class Education Center</v>
      </c>
      <c r="D56" s="29" t="str">
        <f>Teacher!E56</f>
        <v>Mason, OH</v>
      </c>
      <c r="E56" s="29">
        <f>Teacher!F56</f>
        <v>3.9</v>
      </c>
      <c r="F56" s="29">
        <f>Teacher!G56</f>
        <v>14</v>
      </c>
      <c r="G56" s="29">
        <f>Teacher!H56</f>
        <v>17</v>
      </c>
      <c r="H56" s="11">
        <f>Teacher!I56</f>
        <v>43763</v>
      </c>
      <c r="I56" s="11" t="str">
        <f>Teacher!K56</f>
        <v/>
      </c>
      <c r="J56" s="29" t="str">
        <f>Teacher!L56</f>
        <v/>
      </c>
    </row>
    <row r="57">
      <c r="A57" s="1" t="s">
        <v>23</v>
      </c>
      <c r="B57" s="29" t="str">
        <f>Teacher!A57</f>
        <v>URI</v>
      </c>
      <c r="C57" s="29" t="str">
        <f>Teacher!D57</f>
        <v>Elevate K-12</v>
      </c>
      <c r="D57" s="29" t="str">
        <f>Teacher!E57</f>
        <v>N/A</v>
      </c>
      <c r="E57" s="29">
        <f>Teacher!F57</f>
        <v>4.5</v>
      </c>
      <c r="F57" s="29">
        <f>Teacher!G57</f>
        <v>12</v>
      </c>
      <c r="G57" s="29">
        <f>Teacher!H57</f>
        <v>20</v>
      </c>
      <c r="H57" s="11">
        <f>Teacher!I57</f>
        <v>43763</v>
      </c>
      <c r="I57" s="11" t="str">
        <f>Teacher!K57</f>
        <v/>
      </c>
      <c r="J57" s="29" t="str">
        <f>Teacher!L57</f>
        <v/>
      </c>
    </row>
    <row r="58">
      <c r="A58" s="1" t="s">
        <v>23</v>
      </c>
      <c r="B58" s="29" t="str">
        <f>Teacher!A58</f>
        <v>URI</v>
      </c>
      <c r="C58" s="29" t="str">
        <f>Teacher!D58</f>
        <v>Ashwood Glen</v>
      </c>
      <c r="D58" s="29" t="str">
        <f>Teacher!E58</f>
        <v>Burlington, CA</v>
      </c>
      <c r="E58" s="29" t="str">
        <f>Teacher!F58</f>
        <v>N/A</v>
      </c>
      <c r="F58" s="29" t="str">
        <f>Teacher!G58</f>
        <v>N/A</v>
      </c>
      <c r="G58" s="29" t="str">
        <f>Teacher!H58</f>
        <v>N/A</v>
      </c>
      <c r="H58" s="11">
        <f>Teacher!I58</f>
        <v>43763</v>
      </c>
      <c r="I58" s="11" t="str">
        <f>Teacher!K58</f>
        <v/>
      </c>
      <c r="J58" s="29" t="str">
        <f>Teacher!L58</f>
        <v/>
      </c>
    </row>
    <row r="59">
      <c r="A59" s="1" t="s">
        <v>23</v>
      </c>
      <c r="B59" s="29" t="str">
        <f>Teacher!A59</f>
        <v>Yale</v>
      </c>
      <c r="C59" s="29" t="str">
        <f>Teacher!D59</f>
        <v>PediaStaff</v>
      </c>
      <c r="D59" s="29" t="str">
        <f>Teacher!E59</f>
        <v>Maywood, IL</v>
      </c>
      <c r="E59" s="29">
        <f>Teacher!F59</f>
        <v>4.9</v>
      </c>
      <c r="F59" s="29">
        <f>Teacher!G59</f>
        <v>61000</v>
      </c>
      <c r="G59" s="29">
        <f>Teacher!H59</f>
        <v>66000</v>
      </c>
      <c r="H59" s="11">
        <f>Teacher!I59</f>
        <v>43763</v>
      </c>
      <c r="I59" s="11">
        <f>Teacher!K59</f>
        <v>43764</v>
      </c>
      <c r="J59" s="29" t="str">
        <f>Teacher!L59</f>
        <v>Yes</v>
      </c>
    </row>
    <row r="60">
      <c r="A60" s="1" t="s">
        <v>23</v>
      </c>
      <c r="B60" s="29" t="str">
        <f>Teacher!A60</f>
        <v>Yale</v>
      </c>
      <c r="C60" s="29" t="str">
        <f>Teacher!D60</f>
        <v>Heartlight Ministries</v>
      </c>
      <c r="D60" s="29" t="str">
        <f>Teacher!E60</f>
        <v>Hallsville, TX</v>
      </c>
      <c r="E60" s="29">
        <f>Teacher!F60</f>
        <v>3.8</v>
      </c>
      <c r="F60" s="29">
        <f>Teacher!G60</f>
        <v>33</v>
      </c>
      <c r="G60" s="29">
        <f>Teacher!H60</f>
        <v>36</v>
      </c>
      <c r="H60" s="11">
        <f>Teacher!I60</f>
        <v>43763</v>
      </c>
      <c r="I60" s="11" t="str">
        <f>Teacher!K60</f>
        <v/>
      </c>
      <c r="J60" s="29" t="str">
        <f>Teacher!L60</f>
        <v/>
      </c>
    </row>
    <row r="61">
      <c r="A61" s="1" t="s">
        <v>23</v>
      </c>
      <c r="B61" s="29" t="str">
        <f>Teacher!A61</f>
        <v>Yale</v>
      </c>
      <c r="C61" s="29" t="str">
        <f>Teacher!D61</f>
        <v>Thomas MacLaren SChool</v>
      </c>
      <c r="D61" s="29" t="str">
        <f>Teacher!E61</f>
        <v>Colorado Springs, CA</v>
      </c>
      <c r="E61" s="29" t="str">
        <f>Teacher!F61</f>
        <v>N/A</v>
      </c>
      <c r="F61" s="29">
        <f>Teacher!G61</f>
        <v>29000</v>
      </c>
      <c r="G61" s="29">
        <f>Teacher!H61</f>
        <v>42000</v>
      </c>
      <c r="H61" s="11">
        <f>Teacher!I61</f>
        <v>43763</v>
      </c>
      <c r="I61" s="11" t="str">
        <f>Teacher!K61</f>
        <v/>
      </c>
      <c r="J61" s="29" t="str">
        <f>Teacher!L61</f>
        <v/>
      </c>
    </row>
    <row r="62">
      <c r="A62" s="1" t="s">
        <v>63</v>
      </c>
      <c r="B62" s="29" t="str">
        <f>Finance!D2</f>
        <v>Brown</v>
      </c>
      <c r="C62" s="29" t="str">
        <f>Finance!G2</f>
        <v>Cascade Financial Services</v>
      </c>
      <c r="D62" s="29" t="str">
        <f>Finance!H2</f>
        <v>Chandler, AZ</v>
      </c>
      <c r="E62" s="29">
        <f>Finance!I2</f>
        <v>3.5</v>
      </c>
      <c r="F62" s="29">
        <f>Finance!J2</f>
        <v>49000</v>
      </c>
      <c r="G62" s="29">
        <f>Finance!K2</f>
        <v>74000</v>
      </c>
      <c r="H62" s="11">
        <f>Finance!L2</f>
        <v>43763</v>
      </c>
      <c r="I62" s="11" t="str">
        <f>Finance!N2</f>
        <v/>
      </c>
      <c r="J62" s="29" t="str">
        <f>Finance!O2</f>
        <v/>
      </c>
    </row>
    <row r="63">
      <c r="A63" s="1" t="s">
        <v>63</v>
      </c>
      <c r="B63" s="29" t="str">
        <f>Finance!D3</f>
        <v>Brown</v>
      </c>
      <c r="C63" s="29" t="str">
        <f>Finance!G3</f>
        <v>Nfluence Partners</v>
      </c>
      <c r="D63" s="29" t="str">
        <f>Finance!H3</f>
        <v>San Francisco, CA</v>
      </c>
      <c r="E63" s="29">
        <f>Finance!I3</f>
        <v>5</v>
      </c>
      <c r="F63" s="29" t="str">
        <f>Finance!J3</f>
        <v>NA</v>
      </c>
      <c r="G63" s="29" t="str">
        <f>Finance!K3</f>
        <v>NA</v>
      </c>
      <c r="H63" s="11">
        <f>Finance!L3</f>
        <v>43763</v>
      </c>
      <c r="I63" s="11" t="str">
        <f>Finance!N3</f>
        <v/>
      </c>
      <c r="J63" s="29" t="str">
        <f>Finance!O3</f>
        <v/>
      </c>
    </row>
    <row r="64">
      <c r="A64" s="1" t="s">
        <v>63</v>
      </c>
      <c r="B64" s="29" t="str">
        <f>Finance!D4</f>
        <v>Brown</v>
      </c>
      <c r="C64" s="29" t="str">
        <f>Finance!G4</f>
        <v>Performance Search Group</v>
      </c>
      <c r="D64" s="29" t="str">
        <f>Finance!H4</f>
        <v>Houston, TX</v>
      </c>
      <c r="E64" s="29">
        <f>Finance!I4</f>
        <v>5</v>
      </c>
      <c r="F64" s="29" t="str">
        <f>Finance!J4</f>
        <v>NA</v>
      </c>
      <c r="G64" s="29" t="str">
        <f>Finance!K4</f>
        <v>NA</v>
      </c>
      <c r="H64" s="11">
        <f>Finance!L4</f>
        <v>43763</v>
      </c>
      <c r="I64" s="11" t="str">
        <f>Finance!N4</f>
        <v/>
      </c>
      <c r="J64" s="29" t="str">
        <f>Finance!O4</f>
        <v/>
      </c>
    </row>
    <row r="65">
      <c r="A65" s="1" t="s">
        <v>63</v>
      </c>
      <c r="B65" s="29" t="str">
        <f>Finance!D5</f>
        <v>Columbia</v>
      </c>
      <c r="C65" s="29" t="str">
        <f>Finance!G5</f>
        <v>Procore Technologies</v>
      </c>
      <c r="D65" s="29" t="str">
        <f>Finance!H5</f>
        <v>Carpinteria, CA</v>
      </c>
      <c r="E65" s="29">
        <f>Finance!I5</f>
        <v>4.2</v>
      </c>
      <c r="F65" s="29">
        <f>Finance!J5</f>
        <v>69000</v>
      </c>
      <c r="G65" s="29">
        <f>Finance!K5</f>
        <v>104000</v>
      </c>
      <c r="H65" s="11">
        <f>Finance!L5</f>
        <v>43763</v>
      </c>
      <c r="I65" s="11">
        <f>Finance!N5</f>
        <v>43769</v>
      </c>
      <c r="J65" s="29" t="str">
        <f>Finance!O5</f>
        <v>No</v>
      </c>
    </row>
    <row r="66">
      <c r="A66" s="1" t="s">
        <v>63</v>
      </c>
      <c r="B66" s="29" t="str">
        <f>Finance!D6</f>
        <v>Columbia</v>
      </c>
      <c r="C66" s="29" t="str">
        <f>Finance!G6</f>
        <v>Teleport Group</v>
      </c>
      <c r="D66" s="29" t="str">
        <f>Finance!H6</f>
        <v>Lehi, UT</v>
      </c>
      <c r="E66" s="29" t="str">
        <f>Finance!I6</f>
        <v>NA</v>
      </c>
      <c r="F66" s="29" t="str">
        <f>Finance!J6</f>
        <v>NA</v>
      </c>
      <c r="G66" s="29" t="str">
        <f>Finance!K6</f>
        <v>NA</v>
      </c>
      <c r="H66" s="11">
        <f>Finance!L6</f>
        <v>43763</v>
      </c>
      <c r="I66" s="11" t="str">
        <f>Finance!N6</f>
        <v/>
      </c>
      <c r="J66" s="29" t="str">
        <f>Finance!O6</f>
        <v/>
      </c>
    </row>
    <row r="67">
      <c r="A67" s="1" t="s">
        <v>63</v>
      </c>
      <c r="B67" s="29" t="str">
        <f>Finance!D7</f>
        <v>Columbia</v>
      </c>
      <c r="C67" s="29" t="str">
        <f>Finance!G7</f>
        <v>Loyola University Health System</v>
      </c>
      <c r="D67" s="29" t="str">
        <f>Finance!H7</f>
        <v>Woburn, MA</v>
      </c>
      <c r="E67" s="29">
        <f>Finance!I7</f>
        <v>2.9</v>
      </c>
      <c r="F67" s="29">
        <f>Finance!J7</f>
        <v>56000</v>
      </c>
      <c r="G67" s="29">
        <f>Finance!K7</f>
        <v>82000</v>
      </c>
      <c r="H67" s="11">
        <f>Finance!L7</f>
        <v>43763</v>
      </c>
      <c r="I67" s="11" t="str">
        <f>Finance!N7</f>
        <v/>
      </c>
      <c r="J67" s="29" t="str">
        <f>Finance!O7</f>
        <v/>
      </c>
    </row>
    <row r="68">
      <c r="A68" s="1" t="s">
        <v>63</v>
      </c>
      <c r="B68" s="29" t="str">
        <f>Finance!D8</f>
        <v>Cornell</v>
      </c>
      <c r="C68" s="29" t="str">
        <f>Finance!G8</f>
        <v>BCG Securities</v>
      </c>
      <c r="D68" s="29" t="str">
        <f>Finance!H8</f>
        <v>Cherry Hill, NJ</v>
      </c>
      <c r="E68" s="29">
        <f>Finance!I8</f>
        <v>4.3</v>
      </c>
      <c r="F68" s="29">
        <f>Finance!J8</f>
        <v>49000</v>
      </c>
      <c r="G68" s="29">
        <f>Finance!K8</f>
        <v>53000</v>
      </c>
      <c r="H68" s="11">
        <f>Finance!L8</f>
        <v>43763</v>
      </c>
      <c r="I68" s="11">
        <f>Finance!N8</f>
        <v>43782</v>
      </c>
      <c r="J68" s="29" t="str">
        <f>Finance!O8</f>
        <v>Yes</v>
      </c>
    </row>
    <row r="69">
      <c r="A69" s="1" t="s">
        <v>63</v>
      </c>
      <c r="B69" s="29" t="str">
        <f>Finance!D9</f>
        <v>Cornell</v>
      </c>
      <c r="C69" s="29" t="str">
        <f>Finance!G9</f>
        <v>eSolutions, Inc</v>
      </c>
      <c r="D69" s="29" t="str">
        <f>Finance!H9</f>
        <v>Overland Park, KS</v>
      </c>
      <c r="E69" s="29">
        <f>Finance!I9</f>
        <v>3.4</v>
      </c>
      <c r="F69" s="29">
        <f>Finance!J9</f>
        <v>36000</v>
      </c>
      <c r="G69" s="29">
        <f>Finance!K9</f>
        <v>53000</v>
      </c>
      <c r="H69" s="11">
        <f>Finance!L9</f>
        <v>43763</v>
      </c>
      <c r="I69" s="11">
        <f>Finance!N9</f>
        <v>43775</v>
      </c>
      <c r="J69" s="29" t="str">
        <f>Finance!O9</f>
        <v>No</v>
      </c>
    </row>
    <row r="70">
      <c r="A70" s="1" t="s">
        <v>63</v>
      </c>
      <c r="B70" s="29" t="str">
        <f>Finance!D10</f>
        <v>Cornell</v>
      </c>
      <c r="C70" s="29" t="str">
        <f>Finance!G10</f>
        <v>Adroit Resources</v>
      </c>
      <c r="D70" s="29" t="str">
        <f>Finance!H10</f>
        <v>San Francisco, CA</v>
      </c>
      <c r="E70" s="29">
        <f>Finance!I10</f>
        <v>4.6</v>
      </c>
      <c r="F70" s="29" t="str">
        <f>Finance!J10</f>
        <v>NA</v>
      </c>
      <c r="G70" s="29" t="str">
        <f>Finance!K10</f>
        <v>NA</v>
      </c>
      <c r="H70" s="11">
        <f>Finance!L10</f>
        <v>43763</v>
      </c>
      <c r="I70" s="11" t="str">
        <f>Finance!N10</f>
        <v/>
      </c>
      <c r="J70" s="29" t="str">
        <f>Finance!O10</f>
        <v/>
      </c>
    </row>
    <row r="71">
      <c r="A71" s="1" t="s">
        <v>63</v>
      </c>
      <c r="B71" s="29" t="str">
        <f>Finance!D11</f>
        <v>CUNY</v>
      </c>
      <c r="C71" s="29" t="str">
        <f>Finance!G11</f>
        <v>Bigge Crane and Rigging</v>
      </c>
      <c r="D71" s="29" t="str">
        <f>Finance!H11</f>
        <v>Sean Leandro, CA</v>
      </c>
      <c r="E71" s="29">
        <f>Finance!I11</f>
        <v>4.2</v>
      </c>
      <c r="F71" s="29">
        <f>Finance!J11</f>
        <v>68000</v>
      </c>
      <c r="G71" s="29">
        <f>Finance!K11</f>
        <v>100000</v>
      </c>
      <c r="H71" s="11">
        <f>Finance!L11</f>
        <v>43763</v>
      </c>
      <c r="I71" s="11" t="str">
        <f>Finance!N11</f>
        <v/>
      </c>
      <c r="J71" s="29" t="str">
        <f>Finance!O11</f>
        <v/>
      </c>
    </row>
    <row r="72">
      <c r="A72" s="1" t="s">
        <v>63</v>
      </c>
      <c r="B72" s="29" t="str">
        <f>Finance!D12</f>
        <v>CUNY</v>
      </c>
      <c r="C72" s="29" t="str">
        <f>Finance!G12</f>
        <v>Ajulia Executive Search</v>
      </c>
      <c r="D72" s="29" t="str">
        <f>Finance!H12</f>
        <v>Princeton, NJ</v>
      </c>
      <c r="E72" s="29">
        <f>Finance!I12</f>
        <v>4</v>
      </c>
      <c r="F72" s="29">
        <f>Finance!J12</f>
        <v>53000</v>
      </c>
      <c r="G72" s="29">
        <f>Finance!K12</f>
        <v>79000</v>
      </c>
      <c r="H72" s="11">
        <f>Finance!L12</f>
        <v>43763</v>
      </c>
      <c r="I72" s="11" t="str">
        <f>Finance!N12</f>
        <v/>
      </c>
      <c r="J72" s="29" t="str">
        <f>Finance!O12</f>
        <v/>
      </c>
    </row>
    <row r="73">
      <c r="A73" s="1" t="s">
        <v>63</v>
      </c>
      <c r="B73" s="29" t="str">
        <f>Finance!D13</f>
        <v>CUNY</v>
      </c>
      <c r="C73" s="34" t="str">
        <f>Finance!G13</f>
        <v>Study.com</v>
      </c>
      <c r="D73" s="29" t="str">
        <f>Finance!H13</f>
        <v>Mountain View, CA</v>
      </c>
      <c r="E73" s="29">
        <f>Finance!I13</f>
        <v>4.9</v>
      </c>
      <c r="F73" s="29">
        <f>Finance!J13</f>
        <v>55000</v>
      </c>
      <c r="G73" s="29">
        <f>Finance!K13</f>
        <v>82000</v>
      </c>
      <c r="H73" s="11">
        <f>Finance!L13</f>
        <v>43763</v>
      </c>
      <c r="I73" s="11" t="str">
        <f>Finance!N13</f>
        <v/>
      </c>
      <c r="J73" s="29" t="str">
        <f>Finance!O13</f>
        <v/>
      </c>
    </row>
    <row r="74">
      <c r="A74" s="1" t="s">
        <v>63</v>
      </c>
      <c r="B74" s="29" t="str">
        <f>Finance!D14</f>
        <v>Dartmouth</v>
      </c>
      <c r="C74" s="29" t="str">
        <f>Finance!G14</f>
        <v>Strategic Delivery Solutions</v>
      </c>
      <c r="D74" s="29" t="str">
        <f>Finance!H14</f>
        <v>Clark, NJ</v>
      </c>
      <c r="E74" s="29">
        <f>Finance!I14</f>
        <v>2.2</v>
      </c>
      <c r="F74" s="29" t="str">
        <f>Finance!J14</f>
        <v>NA</v>
      </c>
      <c r="G74" s="29" t="str">
        <f>Finance!K14</f>
        <v>NA</v>
      </c>
      <c r="H74" s="11">
        <f>Finance!L14</f>
        <v>43763</v>
      </c>
      <c r="I74" s="11">
        <f>Finance!N14</f>
        <v>43766</v>
      </c>
      <c r="J74" s="29" t="str">
        <f>Finance!O14</f>
        <v>No</v>
      </c>
    </row>
    <row r="75">
      <c r="A75" s="1" t="s">
        <v>63</v>
      </c>
      <c r="B75" s="29" t="str">
        <f>Finance!D15</f>
        <v>Dartmouth</v>
      </c>
      <c r="C75" s="29" t="str">
        <f>Finance!G15</f>
        <v>Obsidian Entertainment</v>
      </c>
      <c r="D75" s="29" t="str">
        <f>Finance!H15</f>
        <v>Irvine, CA</v>
      </c>
      <c r="E75" s="29">
        <f>Finance!I15</f>
        <v>3.7</v>
      </c>
      <c r="F75" s="29">
        <f>Finance!J15</f>
        <v>45000</v>
      </c>
      <c r="G75" s="29">
        <f>Finance!K15</f>
        <v>68000</v>
      </c>
      <c r="H75" s="11">
        <f>Finance!L15</f>
        <v>43763</v>
      </c>
      <c r="I75" s="11" t="str">
        <f>Finance!N15</f>
        <v/>
      </c>
      <c r="J75" s="29" t="str">
        <f>Finance!O15</f>
        <v/>
      </c>
    </row>
    <row r="76">
      <c r="A76" s="1" t="s">
        <v>63</v>
      </c>
      <c r="B76" s="29" t="str">
        <f>Finance!D16</f>
        <v>Dartmouth</v>
      </c>
      <c r="C76" s="29" t="str">
        <f>Finance!G16</f>
        <v>Giti Tire (USA) Ltd</v>
      </c>
      <c r="D76" s="29" t="str">
        <f>Finance!H16</f>
        <v>Fort Mill, SC</v>
      </c>
      <c r="E76" s="29">
        <f>Finance!I16</f>
        <v>2.1</v>
      </c>
      <c r="F76" s="29">
        <f>Finance!J16</f>
        <v>50000</v>
      </c>
      <c r="G76" s="29">
        <f>Finance!K16</f>
        <v>75000</v>
      </c>
      <c r="H76" s="11">
        <f>Finance!L16</f>
        <v>43763</v>
      </c>
      <c r="I76" s="11" t="str">
        <f>Finance!N16</f>
        <v/>
      </c>
      <c r="J76" s="29" t="str">
        <f>Finance!O16</f>
        <v/>
      </c>
    </row>
    <row r="77">
      <c r="A77" s="1" t="s">
        <v>63</v>
      </c>
      <c r="B77" s="29" t="str">
        <f>Finance!D17</f>
        <v>Harvard</v>
      </c>
      <c r="C77" s="29" t="str">
        <f>Finance!G17</f>
        <v>Somatus</v>
      </c>
      <c r="D77" s="29" t="str">
        <f>Finance!H17</f>
        <v>Mc Lean, VA</v>
      </c>
      <c r="E77" s="29">
        <f>Finance!I17</f>
        <v>5</v>
      </c>
      <c r="F77" s="29" t="str">
        <f>Finance!J17</f>
        <v>NA</v>
      </c>
      <c r="G77" s="29" t="str">
        <f>Finance!K17</f>
        <v>NA</v>
      </c>
      <c r="H77" s="11">
        <f>Finance!L17</f>
        <v>43763</v>
      </c>
      <c r="I77" s="11" t="str">
        <f>Finance!N17</f>
        <v/>
      </c>
      <c r="J77" s="29" t="str">
        <f>Finance!O17</f>
        <v/>
      </c>
    </row>
    <row r="78">
      <c r="A78" s="1" t="s">
        <v>63</v>
      </c>
      <c r="B78" s="29" t="str">
        <f>Finance!D18</f>
        <v>Harvard</v>
      </c>
      <c r="C78" s="29" t="str">
        <f>Finance!G18</f>
        <v>BloomReach</v>
      </c>
      <c r="D78" s="29" t="str">
        <f>Finance!H18</f>
        <v>Mountain View, CA</v>
      </c>
      <c r="E78" s="29">
        <f>Finance!I18</f>
        <v>4.1</v>
      </c>
      <c r="F78" s="29">
        <f>Finance!J18</f>
        <v>84000</v>
      </c>
      <c r="G78" s="29">
        <f>Finance!K18</f>
        <v>123000</v>
      </c>
      <c r="H78" s="11">
        <f>Finance!L18</f>
        <v>43763</v>
      </c>
      <c r="I78" s="11" t="str">
        <f>Finance!N18</f>
        <v/>
      </c>
      <c r="J78" s="29" t="str">
        <f>Finance!O18</f>
        <v/>
      </c>
    </row>
    <row r="79">
      <c r="A79" s="1" t="s">
        <v>63</v>
      </c>
      <c r="B79" s="29" t="str">
        <f>Finance!D19</f>
        <v>Harvard</v>
      </c>
      <c r="C79" s="29" t="str">
        <f>Finance!G19</f>
        <v>INDUS Technology, Inc.</v>
      </c>
      <c r="D79" s="29" t="str">
        <f>Finance!H19</f>
        <v>Newport, RI</v>
      </c>
      <c r="E79" s="29">
        <f>Finance!I19</f>
        <v>3.1</v>
      </c>
      <c r="F79" s="29">
        <f>Finance!J19</f>
        <v>58000</v>
      </c>
      <c r="G79" s="29">
        <f>Finance!K19</f>
        <v>86000</v>
      </c>
      <c r="H79" s="11">
        <f>Finance!L19</f>
        <v>43763</v>
      </c>
      <c r="I79" s="11" t="str">
        <f>Finance!N19</f>
        <v/>
      </c>
      <c r="J79" s="29" t="str">
        <f>Finance!O19</f>
        <v/>
      </c>
    </row>
    <row r="80">
      <c r="A80" s="1" t="s">
        <v>63</v>
      </c>
      <c r="B80" s="29" t="str">
        <f>Finance!D20</f>
        <v>MIT</v>
      </c>
      <c r="C80" s="29" t="str">
        <f>Finance!G20</f>
        <v>Denali Federal Credit Union</v>
      </c>
      <c r="D80" s="29" t="str">
        <f>Finance!H20</f>
        <v>Anchorage, AK</v>
      </c>
      <c r="E80" s="29">
        <f>Finance!I20</f>
        <v>4.1</v>
      </c>
      <c r="F80" s="29">
        <f>Finance!J20</f>
        <v>44000</v>
      </c>
      <c r="G80" s="29">
        <f>Finance!K20</f>
        <v>66000</v>
      </c>
      <c r="H80" s="11">
        <f>Finance!L20</f>
        <v>43763</v>
      </c>
      <c r="I80" s="11" t="str">
        <f>Finance!N20</f>
        <v/>
      </c>
      <c r="J80" s="29" t="str">
        <f>Finance!O20</f>
        <v/>
      </c>
    </row>
    <row r="81">
      <c r="A81" s="1" t="s">
        <v>63</v>
      </c>
      <c r="B81" s="29" t="str">
        <f>Finance!D21</f>
        <v>MIT</v>
      </c>
      <c r="C81" s="29" t="str">
        <f>Finance!G21</f>
        <v>ATBS</v>
      </c>
      <c r="D81" s="29" t="str">
        <f>Finance!H21</f>
        <v>Lakewood, CO</v>
      </c>
      <c r="E81" s="29">
        <f>Finance!I21</f>
        <v>3.6</v>
      </c>
      <c r="F81" s="29">
        <f>Finance!J21</f>
        <v>31000</v>
      </c>
      <c r="G81" s="29">
        <f>Finance!K21</f>
        <v>52000</v>
      </c>
      <c r="H81" s="11">
        <f>Finance!L21</f>
        <v>43763</v>
      </c>
      <c r="I81" s="11" t="str">
        <f>Finance!N21</f>
        <v/>
      </c>
      <c r="J81" s="29" t="str">
        <f>Finance!O21</f>
        <v/>
      </c>
    </row>
    <row r="82">
      <c r="A82" s="1" t="s">
        <v>63</v>
      </c>
      <c r="B82" s="29" t="str">
        <f>Finance!D22</f>
        <v>MIT</v>
      </c>
      <c r="C82" s="29" t="str">
        <f>Finance!G22</f>
        <v>Brandify</v>
      </c>
      <c r="D82" s="29" t="str">
        <f>Finance!H22</f>
        <v>Anaheim, CA</v>
      </c>
      <c r="E82" s="29">
        <f>Finance!I22</f>
        <v>3.8</v>
      </c>
      <c r="F82" s="29">
        <f>Finance!J22</f>
        <v>48000</v>
      </c>
      <c r="G82" s="29">
        <f>Finance!K22</f>
        <v>73000</v>
      </c>
      <c r="H82" s="11">
        <f>Finance!L22</f>
        <v>43763</v>
      </c>
      <c r="I82" s="11">
        <f>Finance!N22</f>
        <v>43766</v>
      </c>
      <c r="J82" s="29" t="str">
        <f>Finance!O22</f>
        <v>No</v>
      </c>
    </row>
    <row r="83">
      <c r="A83" s="1" t="s">
        <v>63</v>
      </c>
      <c r="B83" s="29" t="str">
        <f>Finance!D23</f>
        <v>Penn State</v>
      </c>
      <c r="C83" s="29" t="str">
        <f>Finance!G23</f>
        <v>ZWILLING J.A. Henckels</v>
      </c>
      <c r="D83" s="29" t="str">
        <f>Finance!H23</f>
        <v>Pleasantville, NY</v>
      </c>
      <c r="E83" s="29">
        <f>Finance!I23</f>
        <v>2.8</v>
      </c>
      <c r="F83" s="29" t="str">
        <f>Finance!J23</f>
        <v>NA</v>
      </c>
      <c r="G83" s="29" t="str">
        <f>Finance!K23</f>
        <v>NA</v>
      </c>
      <c r="H83" s="11">
        <f>Finance!L23</f>
        <v>43763</v>
      </c>
      <c r="I83" s="11">
        <f>Finance!N23</f>
        <v>43766</v>
      </c>
      <c r="J83" s="29" t="str">
        <f>Finance!O23</f>
        <v>Yes</v>
      </c>
    </row>
    <row r="84">
      <c r="A84" s="1" t="s">
        <v>63</v>
      </c>
      <c r="B84" s="29" t="str">
        <f>Finance!D24</f>
        <v>Penn State</v>
      </c>
      <c r="C84" s="29" t="str">
        <f>Finance!G24</f>
        <v>Jatca</v>
      </c>
      <c r="D84" s="29" t="str">
        <f>Finance!H24</f>
        <v>Atlanta, GA</v>
      </c>
      <c r="E84" s="29">
        <f>Finance!I24</f>
        <v>5</v>
      </c>
      <c r="F84" s="29" t="str">
        <f>Finance!J24</f>
        <v>NA</v>
      </c>
      <c r="G84" s="29" t="str">
        <f>Finance!K24</f>
        <v>NA</v>
      </c>
      <c r="H84" s="11">
        <f>Finance!L24</f>
        <v>43763</v>
      </c>
      <c r="I84" s="11" t="str">
        <f>Finance!N24</f>
        <v/>
      </c>
      <c r="J84" s="29" t="str">
        <f>Finance!O24</f>
        <v/>
      </c>
    </row>
    <row r="85">
      <c r="A85" s="1" t="s">
        <v>63</v>
      </c>
      <c r="B85" s="29" t="str">
        <f>Finance!D25</f>
        <v>Penn State</v>
      </c>
      <c r="C85" s="29" t="str">
        <f>Finance!G25</f>
        <v>Joslin Capital Advisors, LLC</v>
      </c>
      <c r="D85" s="29" t="str">
        <f>Finance!H25</f>
        <v>Bellevue, WA</v>
      </c>
      <c r="E85" s="29" t="str">
        <f>Finance!I25</f>
        <v>NA</v>
      </c>
      <c r="F85" s="29" t="str">
        <f>Finance!J25</f>
        <v>NA</v>
      </c>
      <c r="G85" s="29" t="str">
        <f>Finance!K25</f>
        <v>NA</v>
      </c>
      <c r="H85" s="11">
        <f>Finance!L25</f>
        <v>43763</v>
      </c>
      <c r="I85" s="11">
        <f>Finance!N25</f>
        <v>43769</v>
      </c>
      <c r="J85" s="29" t="str">
        <f>Finance!O25</f>
        <v>No</v>
      </c>
    </row>
    <row r="86">
      <c r="A86" s="1" t="s">
        <v>63</v>
      </c>
      <c r="B86" s="29" t="str">
        <f>Finance!D26</f>
        <v>Princeton</v>
      </c>
      <c r="C86" s="29" t="str">
        <f>Finance!G26</f>
        <v>Johnson Consulting Group</v>
      </c>
      <c r="D86" s="29" t="str">
        <f>Finance!H26</f>
        <v>Scottsdale, AZ</v>
      </c>
      <c r="E86" s="29">
        <f>Finance!I26</f>
        <v>5</v>
      </c>
      <c r="F86" s="29" t="str">
        <f>Finance!J26</f>
        <v>NA</v>
      </c>
      <c r="G86" s="29" t="str">
        <f>Finance!K26</f>
        <v>NA</v>
      </c>
      <c r="H86" s="11">
        <f>Finance!L26</f>
        <v>43763</v>
      </c>
      <c r="I86" s="11" t="str">
        <f>Finance!N26</f>
        <v/>
      </c>
      <c r="J86" s="29" t="str">
        <f>Finance!O26</f>
        <v/>
      </c>
    </row>
    <row r="87">
      <c r="A87" s="1" t="s">
        <v>63</v>
      </c>
      <c r="B87" s="29" t="str">
        <f>Finance!D27</f>
        <v>Princeton</v>
      </c>
      <c r="C87" s="29" t="str">
        <f>Finance!G27</f>
        <v>Omada Health</v>
      </c>
      <c r="D87" s="29" t="str">
        <f>Finance!H27</f>
        <v>San Francisco, CA</v>
      </c>
      <c r="E87" s="29">
        <f>Finance!I27</f>
        <v>4.2</v>
      </c>
      <c r="F87" s="29" t="str">
        <f>Finance!J27</f>
        <v>NA</v>
      </c>
      <c r="G87" s="29" t="str">
        <f>Finance!K27</f>
        <v>NA</v>
      </c>
      <c r="H87" s="11">
        <f>Finance!L27</f>
        <v>43763</v>
      </c>
      <c r="I87" s="11">
        <f>Finance!N27</f>
        <v>43767</v>
      </c>
      <c r="J87" s="29" t="str">
        <f>Finance!O27</f>
        <v>No</v>
      </c>
    </row>
    <row r="88">
      <c r="A88" s="1" t="s">
        <v>63</v>
      </c>
      <c r="B88" s="29" t="str">
        <f>Finance!D28</f>
        <v>Princeton</v>
      </c>
      <c r="C88" s="29" t="str">
        <f>Finance!G28</f>
        <v>South Coast Community Services</v>
      </c>
      <c r="D88" s="29" t="str">
        <f>Finance!H28</f>
        <v>Mission Viejo, CA</v>
      </c>
      <c r="E88" s="29">
        <f>Finance!I28</f>
        <v>2.9</v>
      </c>
      <c r="F88" s="29">
        <f>Finance!J28</f>
        <v>45000</v>
      </c>
      <c r="G88" s="29">
        <f>Finance!K28</f>
        <v>67000</v>
      </c>
      <c r="H88" s="11">
        <f>Finance!L28</f>
        <v>43763</v>
      </c>
      <c r="I88" s="11" t="str">
        <f>Finance!N28</f>
        <v/>
      </c>
      <c r="J88" s="29" t="str">
        <f>Finance!O28</f>
        <v/>
      </c>
    </row>
    <row r="89">
      <c r="A89" s="1" t="s">
        <v>63</v>
      </c>
      <c r="B89" s="29" t="str">
        <f>Finance!D29</f>
        <v>Rutgers</v>
      </c>
      <c r="C89" s="29" t="str">
        <f>Finance!G29</f>
        <v>OnesourcePCS, LLC</v>
      </c>
      <c r="D89" s="29" t="str">
        <f>Finance!H29</f>
        <v>Washington, DC</v>
      </c>
      <c r="E89" s="29" t="str">
        <f>Finance!I29</f>
        <v>NA</v>
      </c>
      <c r="F89" s="29" t="str">
        <f>Finance!J29</f>
        <v>NA</v>
      </c>
      <c r="G89" s="29" t="str">
        <f>Finance!K29</f>
        <v>NA</v>
      </c>
      <c r="H89" s="11">
        <f>Finance!L29</f>
        <v>43763</v>
      </c>
      <c r="I89" s="11" t="str">
        <f>Finance!N29</f>
        <v/>
      </c>
      <c r="J89" s="29" t="str">
        <f>Finance!O29</f>
        <v/>
      </c>
    </row>
    <row r="90">
      <c r="A90" s="1" t="s">
        <v>63</v>
      </c>
      <c r="B90" s="29" t="str">
        <f>Finance!D30</f>
        <v>Rutgers</v>
      </c>
      <c r="C90" s="29" t="str">
        <f>Finance!G30</f>
        <v>Gibson Dunn &amp; Crutcher</v>
      </c>
      <c r="D90" s="29" t="str">
        <f>Finance!H30</f>
        <v>Los Angeles, CA</v>
      </c>
      <c r="E90" s="29">
        <f>Finance!I30</f>
        <v>4</v>
      </c>
      <c r="F90" s="29">
        <f>Finance!J30</f>
        <v>45000</v>
      </c>
      <c r="G90" s="29">
        <f>Finance!K30</f>
        <v>68000</v>
      </c>
      <c r="H90" s="11">
        <f>Finance!L30</f>
        <v>43763</v>
      </c>
      <c r="I90" s="11" t="str">
        <f>Finance!N30</f>
        <v/>
      </c>
      <c r="J90" s="29" t="str">
        <f>Finance!O30</f>
        <v/>
      </c>
    </row>
    <row r="91">
      <c r="A91" s="1" t="s">
        <v>63</v>
      </c>
      <c r="B91" s="29" t="str">
        <f>Finance!D31</f>
        <v>Rutgers</v>
      </c>
      <c r="C91" s="29" t="str">
        <f>Finance!G31</f>
        <v>Hunken Ewing Financial Group</v>
      </c>
      <c r="D91" s="29" t="str">
        <f>Finance!H31</f>
        <v>Chicago, IL</v>
      </c>
      <c r="E91" s="29" t="str">
        <f>Finance!I31</f>
        <v>NA</v>
      </c>
      <c r="F91" s="29">
        <f>Finance!J31</f>
        <v>43000</v>
      </c>
      <c r="G91" s="29">
        <f>Finance!K31</f>
        <v>61000</v>
      </c>
      <c r="H91" s="11">
        <f>Finance!L31</f>
        <v>43763</v>
      </c>
      <c r="I91" s="11" t="str">
        <f>Finance!N31</f>
        <v/>
      </c>
      <c r="J91" s="29" t="str">
        <f>Finance!O31</f>
        <v/>
      </c>
    </row>
    <row r="92">
      <c r="A92" s="1" t="s">
        <v>63</v>
      </c>
      <c r="B92" s="29" t="str">
        <f>Finance!D32</f>
        <v>Stanford</v>
      </c>
      <c r="C92" s="29" t="str">
        <f>Finance!G32</f>
        <v>PeopleShare</v>
      </c>
      <c r="D92" s="29" t="str">
        <f>Finance!H32</f>
        <v>King of Prussia, PA</v>
      </c>
      <c r="E92" s="29">
        <f>Finance!I32</f>
        <v>4.7</v>
      </c>
      <c r="F92" s="29" t="str">
        <f>Finance!J32</f>
        <v/>
      </c>
      <c r="G92" s="29" t="str">
        <f>Finance!K32</f>
        <v/>
      </c>
      <c r="H92" s="11">
        <f>Finance!L32</f>
        <v>43763</v>
      </c>
      <c r="I92" s="11">
        <f>Finance!N32</f>
        <v>43766</v>
      </c>
      <c r="J92" s="29" t="str">
        <f>Finance!O32</f>
        <v>Yes</v>
      </c>
    </row>
    <row r="93">
      <c r="A93" s="1" t="s">
        <v>63</v>
      </c>
      <c r="B93" s="29" t="str">
        <f>Finance!D33</f>
        <v>Stanford</v>
      </c>
      <c r="C93" s="29" t="str">
        <f>Finance!G33</f>
        <v>Aramco Services Company</v>
      </c>
      <c r="D93" s="29" t="str">
        <f>Finance!H33</f>
        <v>Housto, TX</v>
      </c>
      <c r="E93" s="29">
        <f>Finance!I33</f>
        <v>2.4</v>
      </c>
      <c r="F93" s="29">
        <f>Finance!J33</f>
        <v>89000</v>
      </c>
      <c r="G93" s="29">
        <f>Finance!K33</f>
        <v>129000</v>
      </c>
      <c r="H93" s="11">
        <f>Finance!L33</f>
        <v>43763</v>
      </c>
      <c r="I93" s="11" t="str">
        <f>Finance!N33</f>
        <v/>
      </c>
      <c r="J93" s="29" t="str">
        <f>Finance!O33</f>
        <v/>
      </c>
    </row>
    <row r="94">
      <c r="A94" s="1" t="s">
        <v>63</v>
      </c>
      <c r="B94" s="29" t="str">
        <f>Finance!D34</f>
        <v>Stanford</v>
      </c>
      <c r="C94" s="29" t="str">
        <f>Finance!G34</f>
        <v>Gifted Healthcare</v>
      </c>
      <c r="D94" s="29" t="str">
        <f>Finance!H34</f>
        <v>Metrairie, LA</v>
      </c>
      <c r="E94" s="29">
        <f>Finance!I34</f>
        <v>4.7</v>
      </c>
      <c r="F94" s="29">
        <f>Finance!J34</f>
        <v>43000</v>
      </c>
      <c r="G94" s="29">
        <f>Finance!K34</f>
        <v>64000</v>
      </c>
      <c r="H94" s="11">
        <f>Finance!L34</f>
        <v>43763</v>
      </c>
      <c r="I94" s="11">
        <f>Finance!N34</f>
        <v>43768</v>
      </c>
      <c r="J94" s="29" t="str">
        <f>Finance!O34</f>
        <v>No</v>
      </c>
    </row>
    <row r="95">
      <c r="A95" s="1" t="s">
        <v>63</v>
      </c>
      <c r="B95" s="29" t="str">
        <f>Finance!D35</f>
        <v>SUNY</v>
      </c>
      <c r="C95" s="29" t="str">
        <f>Finance!G35</f>
        <v>Dragonfly Group</v>
      </c>
      <c r="D95" s="29" t="str">
        <f>Finance!H35</f>
        <v>San Mateo, CA</v>
      </c>
      <c r="E95" s="29" t="str">
        <f>Finance!I35</f>
        <v>NA</v>
      </c>
      <c r="F95" s="29" t="str">
        <f>Finance!J35</f>
        <v>NA</v>
      </c>
      <c r="G95" s="29" t="str">
        <f>Finance!K35</f>
        <v>NA</v>
      </c>
      <c r="H95" s="11">
        <f>Finance!L35</f>
        <v>43763</v>
      </c>
      <c r="I95" s="11" t="str">
        <f>Finance!N35</f>
        <v/>
      </c>
      <c r="J95" s="29" t="str">
        <f>Finance!O35</f>
        <v/>
      </c>
    </row>
    <row r="96">
      <c r="A96" s="1" t="s">
        <v>63</v>
      </c>
      <c r="B96" s="29" t="str">
        <f>Finance!D36</f>
        <v>SUNY</v>
      </c>
      <c r="C96" s="29" t="str">
        <f>Finance!G36</f>
        <v>AP Integro</v>
      </c>
      <c r="D96" s="29" t="str">
        <f>Finance!H36</f>
        <v>Waltham, MA</v>
      </c>
      <c r="E96" s="29">
        <f>Finance!I36</f>
        <v>4.3</v>
      </c>
      <c r="F96" s="29" t="str">
        <f>Finance!J36</f>
        <v>NA</v>
      </c>
      <c r="G96" s="29" t="str">
        <f>Finance!K36</f>
        <v>NA</v>
      </c>
      <c r="H96" s="11">
        <f>Finance!L36</f>
        <v>43763</v>
      </c>
      <c r="I96" s="11" t="str">
        <f>Finance!N36</f>
        <v/>
      </c>
      <c r="J96" s="29" t="str">
        <f>Finance!O36</f>
        <v/>
      </c>
    </row>
    <row r="97">
      <c r="A97" s="1" t="s">
        <v>63</v>
      </c>
      <c r="B97" s="29" t="str">
        <f>Finance!D37</f>
        <v>SUNY</v>
      </c>
      <c r="C97" s="29" t="str">
        <f>Finance!G37</f>
        <v>Richmond American Homes</v>
      </c>
      <c r="D97" s="29" t="str">
        <f>Finance!H37</f>
        <v>Irvine, CA</v>
      </c>
      <c r="E97" s="29">
        <f>Finance!I37</f>
        <v>3.8</v>
      </c>
      <c r="F97" s="29">
        <f>Finance!J37</f>
        <v>43000</v>
      </c>
      <c r="G97" s="29">
        <f>Finance!K37</f>
        <v>64000</v>
      </c>
      <c r="H97" s="11">
        <f>Finance!L37</f>
        <v>43763</v>
      </c>
      <c r="I97" s="11" t="str">
        <f>Finance!N37</f>
        <v/>
      </c>
      <c r="J97" s="29" t="str">
        <f>Finance!O37</f>
        <v/>
      </c>
    </row>
    <row r="98">
      <c r="A98" s="1" t="s">
        <v>63</v>
      </c>
      <c r="B98" s="29" t="str">
        <f>Finance!D38</f>
        <v>UCLA</v>
      </c>
      <c r="C98" s="29" t="str">
        <f>Finance!G38</f>
        <v>X-Mode Social</v>
      </c>
      <c r="D98" s="29" t="str">
        <f>Finance!H38</f>
        <v>Reston, VA</v>
      </c>
      <c r="E98" s="29">
        <f>Finance!I38</f>
        <v>4.9</v>
      </c>
      <c r="F98" s="29" t="str">
        <f>Finance!J38</f>
        <v>NA</v>
      </c>
      <c r="G98" s="29" t="str">
        <f>Finance!K38</f>
        <v>NA</v>
      </c>
      <c r="H98" s="11">
        <f>Finance!L38</f>
        <v>43763</v>
      </c>
      <c r="I98" s="11" t="str">
        <f>Finance!N38</f>
        <v/>
      </c>
      <c r="J98" s="29" t="str">
        <f>Finance!O38</f>
        <v/>
      </c>
    </row>
    <row r="99">
      <c r="A99" s="1" t="s">
        <v>63</v>
      </c>
      <c r="B99" s="29" t="str">
        <f>Finance!D39</f>
        <v>UCLA</v>
      </c>
      <c r="C99" s="29" t="str">
        <f>Finance!G39</f>
        <v>Golub &amp; Company</v>
      </c>
      <c r="D99" s="29" t="str">
        <f>Finance!H39</f>
        <v>Chicago, IL</v>
      </c>
      <c r="E99" s="29">
        <f>Finance!I39</f>
        <v>4.3</v>
      </c>
      <c r="F99" s="29" t="str">
        <f>Finance!J39</f>
        <v>NA</v>
      </c>
      <c r="G99" s="29" t="str">
        <f>Finance!K39</f>
        <v>NA</v>
      </c>
      <c r="H99" s="11">
        <f>Finance!L39</f>
        <v>43763</v>
      </c>
      <c r="I99" s="11" t="str">
        <f>Finance!N39</f>
        <v/>
      </c>
      <c r="J99" s="29" t="str">
        <f>Finance!O39</f>
        <v/>
      </c>
    </row>
    <row r="100">
      <c r="A100" s="1" t="s">
        <v>63</v>
      </c>
      <c r="B100" s="29" t="str">
        <f>Finance!D40</f>
        <v>UCLA</v>
      </c>
      <c r="C100" s="29" t="str">
        <f>Finance!G40</f>
        <v>Rakuten Marketing</v>
      </c>
      <c r="D100" s="29" t="str">
        <f>Finance!H40</f>
        <v>Salt Lake City, UT </v>
      </c>
      <c r="E100" s="29">
        <f>Finance!I40</f>
        <v>3.3</v>
      </c>
      <c r="F100" s="29">
        <f>Finance!J40</f>
        <v>40000</v>
      </c>
      <c r="G100" s="29">
        <f>Finance!K40</f>
        <v>60000</v>
      </c>
      <c r="H100" s="11">
        <f>Finance!L40</f>
        <v>43763</v>
      </c>
      <c r="I100" s="11" t="str">
        <f>Finance!N40</f>
        <v/>
      </c>
      <c r="J100" s="29" t="str">
        <f>Finance!O40</f>
        <v/>
      </c>
    </row>
    <row r="101">
      <c r="A101" s="1" t="s">
        <v>63</v>
      </c>
      <c r="B101" s="29" t="str">
        <f>Finance!D41</f>
        <v>UCOnn</v>
      </c>
      <c r="C101" s="29" t="str">
        <f>Finance!G41</f>
        <v>Recruithook</v>
      </c>
      <c r="D101" s="29" t="str">
        <f>Finance!H41</f>
        <v>New York, NY</v>
      </c>
      <c r="E101" s="29" t="str">
        <f>Finance!I41</f>
        <v>NA</v>
      </c>
      <c r="F101" s="29" t="str">
        <f>Finance!J41</f>
        <v>NA</v>
      </c>
      <c r="G101" s="29" t="str">
        <f>Finance!K41</f>
        <v>NA</v>
      </c>
      <c r="H101" s="11">
        <f>Finance!L41</f>
        <v>43763</v>
      </c>
      <c r="I101" s="11" t="str">
        <f>Finance!N41</f>
        <v/>
      </c>
      <c r="J101" s="29" t="str">
        <f>Finance!O41</f>
        <v/>
      </c>
    </row>
    <row r="102">
      <c r="A102" s="1" t="s">
        <v>63</v>
      </c>
      <c r="B102" s="29" t="str">
        <f>Finance!D42</f>
        <v>UCOnn</v>
      </c>
      <c r="C102" s="29" t="str">
        <f>Finance!G42</f>
        <v>eClerx LLC</v>
      </c>
      <c r="D102" s="29" t="str">
        <f>Finance!H42</f>
        <v>Austin, TX</v>
      </c>
      <c r="E102" s="29">
        <f>Finance!I42</f>
        <v>3.4</v>
      </c>
      <c r="F102" s="29" t="str">
        <f>Finance!J42</f>
        <v>NA</v>
      </c>
      <c r="G102" s="29" t="str">
        <f>Finance!K42</f>
        <v>NA</v>
      </c>
      <c r="H102" s="11">
        <f>Finance!L42</f>
        <v>43763</v>
      </c>
      <c r="I102" s="11" t="str">
        <f>Finance!N42</f>
        <v/>
      </c>
      <c r="J102" s="29" t="str">
        <f>Finance!O42</f>
        <v/>
      </c>
    </row>
    <row r="103">
      <c r="A103" s="1" t="s">
        <v>63</v>
      </c>
      <c r="B103" s="29" t="str">
        <f>Finance!D43</f>
        <v>UCOnn</v>
      </c>
      <c r="C103" s="29" t="str">
        <f>Finance!G43</f>
        <v>CarGurus</v>
      </c>
      <c r="D103" s="29" t="str">
        <f>Finance!H43</f>
        <v>Cambridge, MA</v>
      </c>
      <c r="E103" s="29">
        <f>Finance!I43</f>
        <v>4.3</v>
      </c>
      <c r="F103" s="29">
        <f>Finance!J43</f>
        <v>50000</v>
      </c>
      <c r="G103" s="29">
        <f>Finance!K43</f>
        <v>75000</v>
      </c>
      <c r="H103" s="11">
        <f>Finance!L43</f>
        <v>43763</v>
      </c>
      <c r="I103" s="11">
        <f>Finance!N43</f>
        <v>43768</v>
      </c>
      <c r="J103" s="29" t="str">
        <f>Finance!O43</f>
        <v>No</v>
      </c>
    </row>
    <row r="104">
      <c r="A104" s="1" t="s">
        <v>63</v>
      </c>
      <c r="B104" s="29" t="str">
        <f>Finance!D44</f>
        <v>UMassAmherst</v>
      </c>
      <c r="C104" s="29" t="str">
        <f>Finance!G44</f>
        <v>Vestory</v>
      </c>
      <c r="D104" s="29" t="str">
        <f>Finance!H44</f>
        <v>Bellevue, WA</v>
      </c>
      <c r="E104" s="29">
        <f>Finance!I44</f>
        <v>3</v>
      </c>
      <c r="F104" s="29">
        <f>Finance!J44</f>
        <v>90000</v>
      </c>
      <c r="G104" s="29">
        <f>Finance!K44</f>
        <v>150000</v>
      </c>
      <c r="H104" s="11">
        <f>Finance!L44</f>
        <v>43763</v>
      </c>
      <c r="I104" s="11" t="str">
        <f>Finance!N44</f>
        <v/>
      </c>
      <c r="J104" s="29" t="str">
        <f>Finance!O44</f>
        <v/>
      </c>
    </row>
    <row r="105">
      <c r="A105" s="1" t="s">
        <v>63</v>
      </c>
      <c r="B105" s="29" t="str">
        <f>Finance!D45</f>
        <v>UMassAmherst</v>
      </c>
      <c r="C105" s="29" t="str">
        <f>Finance!G45</f>
        <v>Stefanini</v>
      </c>
      <c r="D105" s="29" t="str">
        <f>Finance!H45</f>
        <v>Allen Park, MI</v>
      </c>
      <c r="E105" s="29">
        <f>Finance!I45</f>
        <v>3.3</v>
      </c>
      <c r="F105" s="29">
        <f>Finance!J45</f>
        <v>42000</v>
      </c>
      <c r="G105" s="29">
        <f>Finance!K45</f>
        <v>63000</v>
      </c>
      <c r="H105" s="11">
        <f>Finance!L45</f>
        <v>43763</v>
      </c>
      <c r="I105" s="11" t="str">
        <f>Finance!N45</f>
        <v/>
      </c>
      <c r="J105" s="29" t="str">
        <f>Finance!O45</f>
        <v/>
      </c>
    </row>
    <row r="106">
      <c r="A106" s="1" t="s">
        <v>63</v>
      </c>
      <c r="B106" s="29" t="str">
        <f>Finance!D46</f>
        <v>UMassAmherst</v>
      </c>
      <c r="C106" s="29" t="str">
        <f>Finance!G46</f>
        <v>ARB Midstream</v>
      </c>
      <c r="D106" s="29" t="str">
        <f>Finance!H46</f>
        <v>Denver, CO</v>
      </c>
      <c r="E106" s="29" t="str">
        <f>Finance!I46</f>
        <v>NA</v>
      </c>
      <c r="F106" s="29">
        <f>Finance!J46</f>
        <v>62000</v>
      </c>
      <c r="G106" s="29">
        <f>Finance!K46</f>
        <v>82000</v>
      </c>
      <c r="H106" s="11">
        <f>Finance!L46</f>
        <v>43763</v>
      </c>
      <c r="I106" s="11" t="str">
        <f>Finance!N46</f>
        <v/>
      </c>
      <c r="J106" s="29" t="str">
        <f>Finance!O46</f>
        <v/>
      </c>
    </row>
    <row r="107">
      <c r="A107" s="1" t="s">
        <v>63</v>
      </c>
      <c r="B107" s="29" t="str">
        <f>Finance!D47</f>
        <v>UMassBoston</v>
      </c>
      <c r="C107" s="29" t="str">
        <f>Finance!G47</f>
        <v>KVH Industries</v>
      </c>
      <c r="D107" s="29" t="str">
        <f>Finance!H47</f>
        <v>Middletown, RI</v>
      </c>
      <c r="E107" s="29" t="str">
        <f>Finance!I47</f>
        <v>NA</v>
      </c>
      <c r="F107" s="29">
        <f>Finance!J47</f>
        <v>41000</v>
      </c>
      <c r="G107" s="29">
        <f>Finance!K47</f>
        <v>62000</v>
      </c>
      <c r="H107" s="11">
        <f>Finance!L47</f>
        <v>43763</v>
      </c>
      <c r="I107" s="11" t="str">
        <f>Finance!N47</f>
        <v/>
      </c>
      <c r="J107" s="29" t="str">
        <f>Finance!O47</f>
        <v/>
      </c>
    </row>
    <row r="108">
      <c r="A108" s="1" t="s">
        <v>63</v>
      </c>
      <c r="B108" s="29" t="str">
        <f>Finance!D48</f>
        <v>UMassBoston</v>
      </c>
      <c r="C108" s="29" t="str">
        <f>Finance!G48</f>
        <v>Professional Staffing Group</v>
      </c>
      <c r="D108" s="29" t="str">
        <f>Finance!H48</f>
        <v>Boston, MA</v>
      </c>
      <c r="E108" s="29">
        <f>Finance!I48</f>
        <v>4.3</v>
      </c>
      <c r="F108" s="29" t="str">
        <f>Finance!J48</f>
        <v>NA</v>
      </c>
      <c r="G108" s="29">
        <f>Finance!K48</f>
        <v>60000</v>
      </c>
      <c r="H108" s="11">
        <f>Finance!L48</f>
        <v>43763</v>
      </c>
      <c r="I108" s="11" t="str">
        <f>Finance!N48</f>
        <v/>
      </c>
      <c r="J108" s="29" t="str">
        <f>Finance!O48</f>
        <v/>
      </c>
    </row>
    <row r="109">
      <c r="A109" s="1" t="s">
        <v>63</v>
      </c>
      <c r="B109" s="29" t="str">
        <f>Finance!D49</f>
        <v>UMassBoston</v>
      </c>
      <c r="C109" s="29" t="str">
        <f>Finance!G49</f>
        <v>CoreSite</v>
      </c>
      <c r="D109" s="29" t="str">
        <f>Finance!H49</f>
        <v>Denver, CO</v>
      </c>
      <c r="E109" s="29">
        <f>Finance!I49</f>
        <v>3.9</v>
      </c>
      <c r="F109" s="29">
        <f>Finance!J49</f>
        <v>46000</v>
      </c>
      <c r="G109" s="29">
        <f>Finance!K49</f>
        <v>69000</v>
      </c>
      <c r="H109" s="11">
        <f>Finance!L49</f>
        <v>43763</v>
      </c>
      <c r="I109" s="11" t="str">
        <f>Finance!N49</f>
        <v/>
      </c>
      <c r="J109" s="29" t="str">
        <f>Finance!O49</f>
        <v/>
      </c>
    </row>
    <row r="110">
      <c r="A110" s="1" t="s">
        <v>63</v>
      </c>
      <c r="B110" s="29" t="str">
        <f>Finance!D50</f>
        <v>UNH</v>
      </c>
      <c r="C110" s="29" t="str">
        <f>Finance!G50</f>
        <v>endevis</v>
      </c>
      <c r="D110" s="29" t="str">
        <f>Finance!H50</f>
        <v>Madison, NJ</v>
      </c>
      <c r="E110" s="29">
        <f>Finance!I50</f>
        <v>4.3</v>
      </c>
      <c r="F110" s="29">
        <f>Finance!J50</f>
        <v>42000</v>
      </c>
      <c r="G110" s="29">
        <f>Finance!K50</f>
        <v>65000</v>
      </c>
      <c r="H110" s="11">
        <f>Finance!L50</f>
        <v>43763</v>
      </c>
      <c r="I110" s="11" t="str">
        <f>Finance!N50</f>
        <v/>
      </c>
      <c r="J110" s="29" t="str">
        <f>Finance!O50</f>
        <v/>
      </c>
    </row>
    <row r="111">
      <c r="A111" s="1" t="s">
        <v>63</v>
      </c>
      <c r="B111" s="29" t="str">
        <f>Finance!D51</f>
        <v>UNH</v>
      </c>
      <c r="C111" s="29" t="str">
        <f>Finance!G51</f>
        <v>Planet</v>
      </c>
      <c r="D111" s="29" t="str">
        <f>Finance!H51</f>
        <v>San Francisco, CA</v>
      </c>
      <c r="E111" s="29">
        <f>Finance!I51</f>
        <v>3.2</v>
      </c>
      <c r="F111" s="29">
        <f>Finance!J51</f>
        <v>68000</v>
      </c>
      <c r="G111" s="29">
        <f>Finance!K51</f>
        <v>100000</v>
      </c>
      <c r="H111" s="11">
        <f>Finance!L51</f>
        <v>43763</v>
      </c>
      <c r="I111" s="11">
        <f>Finance!N51</f>
        <v>43783</v>
      </c>
      <c r="J111" s="29" t="str">
        <f>Finance!O51</f>
        <v>No</v>
      </c>
    </row>
    <row r="112">
      <c r="A112" s="1" t="s">
        <v>63</v>
      </c>
      <c r="B112" s="29" t="str">
        <f>Finance!D52</f>
        <v>UNH</v>
      </c>
      <c r="C112" s="29" t="str">
        <f>Finance!G52</f>
        <v>CAS</v>
      </c>
      <c r="D112" s="29" t="str">
        <f>Finance!H52</f>
        <v>Columbus, OH</v>
      </c>
      <c r="E112" s="29">
        <f>Finance!I52</f>
        <v>2.9</v>
      </c>
      <c r="F112" s="29">
        <f>Finance!J52</f>
        <v>44000</v>
      </c>
      <c r="G112" s="29">
        <f>Finance!K52</f>
        <v>65000</v>
      </c>
      <c r="H112" s="11">
        <f>Finance!L52</f>
        <v>43763</v>
      </c>
      <c r="I112" s="11" t="str">
        <f>Finance!N52</f>
        <v/>
      </c>
      <c r="J112" s="29" t="str">
        <f>Finance!O52</f>
        <v/>
      </c>
    </row>
    <row r="113">
      <c r="A113" s="1" t="s">
        <v>63</v>
      </c>
      <c r="B113" s="29" t="str">
        <f>Finance!D53</f>
        <v>UPenn</v>
      </c>
      <c r="C113" s="29" t="str">
        <f>Finance!G53</f>
        <v>Miller Cooper</v>
      </c>
      <c r="D113" s="29" t="str">
        <f>Finance!H53</f>
        <v>Niles, IL</v>
      </c>
      <c r="E113" s="29">
        <f>Finance!I53</f>
        <v>3.5</v>
      </c>
      <c r="F113" s="29">
        <f>Finance!J53</f>
        <v>56000</v>
      </c>
      <c r="G113" s="29">
        <f>Finance!K53</f>
        <v>84000</v>
      </c>
      <c r="H113" s="11">
        <f>Finance!L53</f>
        <v>43763</v>
      </c>
      <c r="I113" s="11" t="str">
        <f>Finance!N53</f>
        <v/>
      </c>
      <c r="J113" s="29" t="str">
        <f>Finance!O53</f>
        <v/>
      </c>
    </row>
    <row r="114">
      <c r="A114" s="1" t="s">
        <v>63</v>
      </c>
      <c r="B114" s="29" t="str">
        <f>Finance!D54</f>
        <v>UPenn</v>
      </c>
      <c r="C114" s="29" t="str">
        <f>Finance!G54</f>
        <v>Spinnaker Support, LLC</v>
      </c>
      <c r="D114" s="29" t="str">
        <f>Finance!H54</f>
        <v>Englewood, CO</v>
      </c>
      <c r="E114" s="29">
        <f>Finance!I54</f>
        <v>3.3</v>
      </c>
      <c r="F114" s="29" t="str">
        <f>Finance!J54</f>
        <v>NA</v>
      </c>
      <c r="G114" s="29" t="str">
        <f>Finance!K54</f>
        <v>NA</v>
      </c>
      <c r="H114" s="11">
        <f>Finance!L54</f>
        <v>43763</v>
      </c>
      <c r="I114" s="11" t="str">
        <f>Finance!N54</f>
        <v/>
      </c>
      <c r="J114" s="29" t="str">
        <f>Finance!O54</f>
        <v/>
      </c>
    </row>
    <row r="115">
      <c r="A115" s="1" t="s">
        <v>63</v>
      </c>
      <c r="B115" s="29" t="str">
        <f>Finance!D55</f>
        <v>UPenn</v>
      </c>
      <c r="C115" s="29" t="str">
        <f>Finance!G55</f>
        <v>Keating Consulting Group</v>
      </c>
      <c r="D115" s="29" t="str">
        <f>Finance!H55</f>
        <v>San Mateo, CA</v>
      </c>
      <c r="E115" s="29">
        <f>Finance!I55</f>
        <v>3.8</v>
      </c>
      <c r="F115" s="29" t="str">
        <f>Finance!J55</f>
        <v>NA</v>
      </c>
      <c r="G115" s="29" t="str">
        <f>Finance!K55</f>
        <v>NA</v>
      </c>
      <c r="H115" s="11">
        <f>Finance!L55</f>
        <v>43763</v>
      </c>
      <c r="I115" s="11" t="str">
        <f>Finance!N55</f>
        <v/>
      </c>
      <c r="J115" s="29" t="str">
        <f>Finance!O55</f>
        <v/>
      </c>
    </row>
    <row r="116">
      <c r="A116" s="1" t="s">
        <v>63</v>
      </c>
      <c r="B116" s="29" t="str">
        <f>Finance!D56</f>
        <v>URI</v>
      </c>
      <c r="C116" s="29" t="str">
        <f>Finance!G56</f>
        <v>DataVisor</v>
      </c>
      <c r="D116" s="29" t="str">
        <f>Finance!H56</f>
        <v>Mountain View, CA</v>
      </c>
      <c r="E116" s="29">
        <f>Finance!I56</f>
        <v>4.6</v>
      </c>
      <c r="F116" s="29">
        <f>Finance!J56</f>
        <v>63000</v>
      </c>
      <c r="G116" s="29">
        <f>Finance!K56</f>
        <v>94000</v>
      </c>
      <c r="H116" s="11">
        <f>Finance!L56</f>
        <v>43763</v>
      </c>
      <c r="I116" s="11" t="str">
        <f>Finance!N56</f>
        <v/>
      </c>
      <c r="J116" s="29" t="str">
        <f>Finance!O56</f>
        <v/>
      </c>
    </row>
    <row r="117">
      <c r="A117" s="1" t="s">
        <v>63</v>
      </c>
      <c r="B117" s="29" t="str">
        <f>Finance!D57</f>
        <v>URI</v>
      </c>
      <c r="C117" s="29" t="str">
        <f>Finance!G57</f>
        <v>Fulcrum Staffing</v>
      </c>
      <c r="D117" s="29" t="str">
        <f>Finance!H57</f>
        <v>Charleston, SC</v>
      </c>
      <c r="E117" s="29">
        <f>Finance!I57</f>
        <v>3.7</v>
      </c>
      <c r="F117" s="29" t="str">
        <f>Finance!J57</f>
        <v>NA</v>
      </c>
      <c r="G117" s="29" t="str">
        <f>Finance!K57</f>
        <v>NA</v>
      </c>
      <c r="H117" s="11">
        <f>Finance!L57</f>
        <v>43763</v>
      </c>
      <c r="I117" s="11" t="str">
        <f>Finance!N57</f>
        <v/>
      </c>
      <c r="J117" s="29" t="str">
        <f>Finance!O57</f>
        <v/>
      </c>
    </row>
    <row r="118">
      <c r="A118" s="1" t="s">
        <v>63</v>
      </c>
      <c r="B118" s="29" t="str">
        <f>Finance!D58</f>
        <v>URI</v>
      </c>
      <c r="C118" s="29" t="str">
        <f>Finance!G58</f>
        <v>Gym Source</v>
      </c>
      <c r="D118" s="29" t="str">
        <f>Finance!H58</f>
        <v>Teterboro, NJ</v>
      </c>
      <c r="E118" s="29" t="str">
        <f>Finance!I58</f>
        <v>NA</v>
      </c>
      <c r="F118" s="29" t="str">
        <f>Finance!J58</f>
        <v>NA</v>
      </c>
      <c r="G118" s="29" t="str">
        <f>Finance!K58</f>
        <v>NA</v>
      </c>
      <c r="H118" s="11">
        <f>Finance!L58</f>
        <v>43763</v>
      </c>
      <c r="I118" s="11" t="str">
        <f>Finance!N58</f>
        <v/>
      </c>
      <c r="J118" s="29" t="str">
        <f>Finance!O58</f>
        <v/>
      </c>
    </row>
    <row r="119">
      <c r="A119" s="1" t="s">
        <v>63</v>
      </c>
      <c r="B119" s="29" t="str">
        <f>Finance!D59</f>
        <v>Yale</v>
      </c>
      <c r="C119" s="29" t="str">
        <f>Finance!G59</f>
        <v>Arbor Financial Systems</v>
      </c>
      <c r="D119" s="29" t="str">
        <f>Finance!H59</f>
        <v>California</v>
      </c>
      <c r="E119" s="29">
        <f>Finance!I59</f>
        <v>3</v>
      </c>
      <c r="F119" s="29" t="str">
        <f>Finance!J59</f>
        <v>NA</v>
      </c>
      <c r="G119" s="29" t="str">
        <f>Finance!K59</f>
        <v>NA</v>
      </c>
      <c r="H119" s="11">
        <f>Finance!L59</f>
        <v>43763</v>
      </c>
      <c r="I119" s="11" t="str">
        <f>Finance!N59</f>
        <v/>
      </c>
      <c r="J119" s="29" t="str">
        <f>Finance!O59</f>
        <v/>
      </c>
    </row>
    <row r="120">
      <c r="A120" s="1" t="s">
        <v>63</v>
      </c>
      <c r="B120" s="29" t="str">
        <f>Finance!D60</f>
        <v>Yale</v>
      </c>
      <c r="C120" s="29" t="str">
        <f>Finance!G60</f>
        <v>The Concourse Group, LLC</v>
      </c>
      <c r="D120" s="29" t="str">
        <f>Finance!H60</f>
        <v>Annapolis, MD</v>
      </c>
      <c r="E120" s="29" t="str">
        <f>Finance!I60</f>
        <v>NA</v>
      </c>
      <c r="F120" s="29" t="str">
        <f>Finance!J60</f>
        <v>NA</v>
      </c>
      <c r="G120" s="29" t="str">
        <f>Finance!K60</f>
        <v>NA</v>
      </c>
      <c r="H120" s="11">
        <f>Finance!L60</f>
        <v>43763</v>
      </c>
      <c r="I120" s="11" t="str">
        <f>Finance!N60</f>
        <v/>
      </c>
      <c r="J120" s="29" t="str">
        <f>Finance!O60</f>
        <v/>
      </c>
    </row>
    <row r="121">
      <c r="A121" s="1" t="s">
        <v>63</v>
      </c>
      <c r="B121" s="29" t="str">
        <f>Finance!D61</f>
        <v>Yale</v>
      </c>
      <c r="C121" s="29" t="str">
        <f>Finance!G61</f>
        <v>Revive Staffing Solutions Inc</v>
      </c>
      <c r="D121" s="29" t="str">
        <f>Finance!H61</f>
        <v>Wichita, KA</v>
      </c>
      <c r="E121" s="29" t="str">
        <f>Finance!I61</f>
        <v>NA</v>
      </c>
      <c r="F121" s="29" t="str">
        <f>Finance!J61</f>
        <v>NA</v>
      </c>
      <c r="G121" s="29" t="str">
        <f>Finance!K61</f>
        <v>NA</v>
      </c>
      <c r="H121" s="11">
        <f>Finance!L61</f>
        <v>43763</v>
      </c>
      <c r="I121" s="11" t="str">
        <f>Finance!N61</f>
        <v/>
      </c>
      <c r="J121" s="29" t="str">
        <f>Finance!O61</f>
        <v/>
      </c>
    </row>
    <row r="122">
      <c r="A122" s="7" t="s">
        <v>402</v>
      </c>
      <c r="B122" s="29" t="str">
        <f>ComputerScience!G2</f>
        <v>UMassBoston</v>
      </c>
      <c r="C122" s="29" t="str">
        <f>ComputerScience!H2</f>
        <v>Benefits Data Trust</v>
      </c>
      <c r="D122" s="29" t="str">
        <f>ComputerScience!I2</f>
        <v>Philadelphia, PA</v>
      </c>
      <c r="E122" s="29">
        <f>ComputerScience!J2</f>
        <v>3</v>
      </c>
      <c r="F122" s="29">
        <f>ComputerScience!K2</f>
        <v>50000</v>
      </c>
      <c r="G122" s="29">
        <f>ComputerScience!L2</f>
        <v>69000</v>
      </c>
      <c r="H122" s="35">
        <f>ComputerScience!M2</f>
        <v>43763</v>
      </c>
      <c r="I122" s="29" t="str">
        <f>ComputerScience!N2</f>
        <v/>
      </c>
      <c r="J122" s="29" t="str">
        <f>ComputerScience!O2</f>
        <v/>
      </c>
    </row>
    <row r="123">
      <c r="A123" s="1" t="s">
        <v>402</v>
      </c>
      <c r="B123" s="29" t="str">
        <f>ComputerScience!G3</f>
        <v>Penn State</v>
      </c>
      <c r="C123" s="29" t="str">
        <f>ComputerScience!H3</f>
        <v>Flexware Innovation</v>
      </c>
      <c r="D123" s="29" t="str">
        <f>ComputerScience!I3</f>
        <v>Fishers, IN</v>
      </c>
      <c r="E123" s="29">
        <f>ComputerScience!J3</f>
        <v>4.4</v>
      </c>
      <c r="F123" s="29">
        <f>ComputerScience!K3</f>
        <v>46000</v>
      </c>
      <c r="G123" s="29">
        <f>ComputerScience!L3</f>
        <v>81000</v>
      </c>
      <c r="H123" s="35">
        <f>ComputerScience!M3</f>
        <v>43763</v>
      </c>
      <c r="I123" s="35">
        <f>ComputerScience!N3</f>
        <v>43769</v>
      </c>
      <c r="J123" s="29" t="str">
        <f>ComputerScience!O3</f>
        <v>Yes</v>
      </c>
    </row>
    <row r="124">
      <c r="A124" s="1" t="s">
        <v>402</v>
      </c>
      <c r="B124" s="29" t="str">
        <f>ComputerScience!G4</f>
        <v>SUNY</v>
      </c>
      <c r="C124" s="29" t="str">
        <f>ComputerScience!H4</f>
        <v>NextCapital</v>
      </c>
      <c r="D124" s="29" t="str">
        <f>ComputerScience!I4</f>
        <v>Burlington, VT</v>
      </c>
      <c r="E124" s="29">
        <f>ComputerScience!J4</f>
        <v>4.3</v>
      </c>
      <c r="F124" s="29">
        <f>ComputerScience!K4</f>
        <v>61000</v>
      </c>
      <c r="G124" s="29">
        <f>ComputerScience!L4</f>
        <v>106000</v>
      </c>
      <c r="H124" s="35">
        <f>ComputerScience!M4</f>
        <v>43769</v>
      </c>
      <c r="I124" s="29" t="str">
        <f>ComputerScience!N4</f>
        <v/>
      </c>
      <c r="J124" s="29" t="str">
        <f>ComputerScience!O4</f>
        <v/>
      </c>
    </row>
    <row r="125">
      <c r="A125" s="1" t="s">
        <v>402</v>
      </c>
      <c r="B125" s="29" t="str">
        <f>ComputerScience!G5</f>
        <v>Penn State</v>
      </c>
      <c r="C125" s="29" t="str">
        <f>ComputerScience!H5</f>
        <v>Veneble LLP</v>
      </c>
      <c r="D125" s="29" t="str">
        <f>ComputerScience!I5</f>
        <v>Baltimore, MD</v>
      </c>
      <c r="E125" s="29">
        <f>ComputerScience!J5</f>
        <v>3.2</v>
      </c>
      <c r="F125" s="29">
        <f>ComputerScience!K5</f>
        <v>56000</v>
      </c>
      <c r="G125" s="29">
        <f>ComputerScience!L5</f>
        <v>87000</v>
      </c>
      <c r="H125" s="35">
        <f>ComputerScience!M5</f>
        <v>43763</v>
      </c>
      <c r="I125" s="35">
        <f>ComputerScience!N5</f>
        <v>43789</v>
      </c>
      <c r="J125" s="29" t="str">
        <f>ComputerScience!O5</f>
        <v>Yes</v>
      </c>
    </row>
    <row r="126">
      <c r="A126" s="1" t="s">
        <v>402</v>
      </c>
      <c r="B126" s="29" t="str">
        <f>ComputerScience!G6</f>
        <v>Princeton</v>
      </c>
      <c r="C126" s="29" t="str">
        <f>ComputerScience!H6</f>
        <v>Riverside Research Institute</v>
      </c>
      <c r="D126" s="29" t="str">
        <f>ComputerScience!I6</f>
        <v>Bervercreak, OH</v>
      </c>
      <c r="E126" s="29">
        <f>ComputerScience!J6</f>
        <v>3.8</v>
      </c>
      <c r="F126" s="29" t="str">
        <f>ComputerScience!K6</f>
        <v>NA</v>
      </c>
      <c r="G126" s="29" t="str">
        <f>ComputerScience!L6</f>
        <v>NA</v>
      </c>
      <c r="H126" s="35">
        <f>ComputerScience!M6</f>
        <v>43763</v>
      </c>
      <c r="I126" s="29" t="str">
        <f>ComputerScience!N6</f>
        <v/>
      </c>
      <c r="J126" s="29" t="str">
        <f>ComputerScience!O6</f>
        <v/>
      </c>
    </row>
    <row r="127">
      <c r="A127" s="1" t="s">
        <v>402</v>
      </c>
      <c r="B127" s="29" t="str">
        <f>ComputerScience!G7</f>
        <v>Brown</v>
      </c>
      <c r="C127" s="29" t="str">
        <f>ComputerScience!H7</f>
        <v>ASML</v>
      </c>
      <c r="D127" s="29" t="str">
        <f>ComputerScience!I7</f>
        <v>Wilton-CT</v>
      </c>
      <c r="E127" s="29">
        <f>ComputerScience!J7</f>
        <v>3.6</v>
      </c>
      <c r="F127" s="29">
        <f>ComputerScience!K7</f>
        <v>60000</v>
      </c>
      <c r="G127" s="29">
        <f>ComputerScience!L7</f>
        <v>84000</v>
      </c>
      <c r="H127" s="35">
        <f>ComputerScience!M7</f>
        <v>43763</v>
      </c>
      <c r="I127" s="35">
        <f>ComputerScience!N7</f>
        <v>43790</v>
      </c>
      <c r="J127" s="29" t="str">
        <f>ComputerScience!O7</f>
        <v>Yes</v>
      </c>
    </row>
    <row r="128">
      <c r="A128" s="1" t="s">
        <v>402</v>
      </c>
      <c r="B128" s="29" t="str">
        <f>ComputerScience!G8</f>
        <v>UNH</v>
      </c>
      <c r="C128" s="29" t="str">
        <f>ComputerScience!H8</f>
        <v>Extra Space</v>
      </c>
      <c r="D128" s="29" t="str">
        <f>ComputerScience!I8</f>
        <v>Salt Lake City, UT</v>
      </c>
      <c r="E128" s="29">
        <f>ComputerScience!J8</f>
        <v>4.1</v>
      </c>
      <c r="F128" s="29">
        <f>ComputerScience!K8</f>
        <v>53000</v>
      </c>
      <c r="G128" s="29">
        <f>ComputerScience!L8</f>
        <v>94000</v>
      </c>
      <c r="H128" s="35">
        <f>ComputerScience!M8</f>
        <v>43763</v>
      </c>
      <c r="I128" s="35">
        <f>ComputerScience!N8</f>
        <v>43766</v>
      </c>
      <c r="J128" s="29" t="str">
        <f>ComputerScience!O8</f>
        <v>Yes</v>
      </c>
    </row>
    <row r="129">
      <c r="A129" s="1" t="s">
        <v>402</v>
      </c>
      <c r="B129" s="29" t="str">
        <f>ComputerScience!G9</f>
        <v>Dartmouth</v>
      </c>
      <c r="C129" s="29" t="str">
        <f>ComputerScience!H9</f>
        <v>Raytheon</v>
      </c>
      <c r="D129" s="29" t="str">
        <f>ComputerScience!I9</f>
        <v>Tucson, AZ</v>
      </c>
      <c r="E129" s="29">
        <f>ComputerScience!J9</f>
        <v>3.8</v>
      </c>
      <c r="F129" s="29">
        <f>ComputerScience!K9</f>
        <v>53000</v>
      </c>
      <c r="G129" s="29">
        <f>ComputerScience!L9</f>
        <v>81000</v>
      </c>
      <c r="H129" s="35">
        <f>ComputerScience!M9</f>
        <v>43763</v>
      </c>
      <c r="I129" s="35">
        <f>ComputerScience!N9</f>
        <v>43786</v>
      </c>
      <c r="J129" s="29" t="str">
        <f>ComputerScience!O9</f>
        <v>No</v>
      </c>
    </row>
    <row r="130">
      <c r="A130" s="1" t="s">
        <v>402</v>
      </c>
      <c r="B130" s="29" t="str">
        <f>ComputerScience!G10</f>
        <v>Penn State</v>
      </c>
      <c r="C130" s="29" t="str">
        <f>ComputerScience!H10</f>
        <v>Adimo Partners</v>
      </c>
      <c r="D130" s="29" t="str">
        <f>ComputerScience!I10</f>
        <v>Hoboken, NJ</v>
      </c>
      <c r="E130" s="29">
        <f>ComputerScience!J10</f>
        <v>4.3</v>
      </c>
      <c r="F130" s="29" t="str">
        <f>ComputerScience!K10</f>
        <v>NA</v>
      </c>
      <c r="G130" s="29" t="str">
        <f>ComputerScience!L10</f>
        <v>NA</v>
      </c>
      <c r="H130" s="35">
        <f>ComputerScience!M10</f>
        <v>43763</v>
      </c>
      <c r="I130" s="29" t="str">
        <f>ComputerScience!N10</f>
        <v/>
      </c>
      <c r="J130" s="29" t="str">
        <f>ComputerScience!O10</f>
        <v/>
      </c>
    </row>
    <row r="131">
      <c r="A131" s="1" t="s">
        <v>402</v>
      </c>
      <c r="B131" s="29" t="str">
        <f>ComputerScience!G11</f>
        <v>Columbia</v>
      </c>
      <c r="C131" s="29" t="str">
        <f>ComputerScience!H11</f>
        <v>Torc Robotics</v>
      </c>
      <c r="D131" s="29" t="str">
        <f>ComputerScience!I11</f>
        <v>Blacksburg, VA</v>
      </c>
      <c r="E131" s="29">
        <f>ComputerScience!J11</f>
        <v>4.3</v>
      </c>
      <c r="F131" s="29">
        <f>ComputerScience!K11</f>
        <v>46000</v>
      </c>
      <c r="G131" s="29">
        <f>ComputerScience!L11</f>
        <v>82000</v>
      </c>
      <c r="H131" s="35">
        <f>ComputerScience!M11</f>
        <v>43763</v>
      </c>
      <c r="I131" s="35">
        <f>ComputerScience!N11</f>
        <v>43768</v>
      </c>
      <c r="J131" s="29" t="str">
        <f>ComputerScience!O11</f>
        <v>No</v>
      </c>
    </row>
    <row r="132">
      <c r="A132" s="1" t="s">
        <v>402</v>
      </c>
      <c r="B132" s="29" t="str">
        <f>ComputerScience!G12</f>
        <v>UCLA</v>
      </c>
      <c r="C132" s="29" t="str">
        <f>ComputerScience!H12</f>
        <v>Samsung Strategy and Innovation Center</v>
      </c>
      <c r="D132" s="29" t="str">
        <f>ComputerScience!I12</f>
        <v>San Jose, CA</v>
      </c>
      <c r="E132" s="29">
        <f>ComputerScience!J12</f>
        <v>3.9</v>
      </c>
      <c r="F132" s="29" t="str">
        <f>ComputerScience!K12</f>
        <v>NA</v>
      </c>
      <c r="G132" s="29" t="str">
        <f>ComputerScience!L12</f>
        <v>NA</v>
      </c>
      <c r="H132" s="35">
        <f>ComputerScience!M12</f>
        <v>43763</v>
      </c>
      <c r="I132" s="29" t="str">
        <f>ComputerScience!N12</f>
        <v/>
      </c>
      <c r="J132" s="29" t="str">
        <f>ComputerScience!O12</f>
        <v/>
      </c>
    </row>
    <row r="133">
      <c r="A133" s="1" t="s">
        <v>402</v>
      </c>
      <c r="B133" s="29" t="str">
        <f>ComputerScience!G13</f>
        <v>UCOnn</v>
      </c>
      <c r="C133" s="29" t="str">
        <f>ComputerScience!H13</f>
        <v>N-Ask</v>
      </c>
      <c r="D133" s="29" t="str">
        <f>ComputerScience!I13</f>
        <v>Aurora-CO</v>
      </c>
      <c r="E133" s="29">
        <f>ComputerScience!J13</f>
        <v>4.2</v>
      </c>
      <c r="F133" s="29" t="str">
        <f>ComputerScience!K13</f>
        <v>NA</v>
      </c>
      <c r="G133" s="29" t="str">
        <f>ComputerScience!L13</f>
        <v>NA</v>
      </c>
      <c r="H133" s="35">
        <f>ComputerScience!M13</f>
        <v>43763</v>
      </c>
      <c r="I133" s="29" t="str">
        <f>ComputerScience!N13</f>
        <v/>
      </c>
      <c r="J133" s="29" t="str">
        <f>ComputerScience!O13</f>
        <v/>
      </c>
    </row>
    <row r="134">
      <c r="A134" s="1" t="s">
        <v>402</v>
      </c>
      <c r="B134" s="29" t="str">
        <f>ComputerScience!G14</f>
        <v>Harvard</v>
      </c>
      <c r="C134" s="29" t="str">
        <f>ComputerScience!H14</f>
        <v>GoTab</v>
      </c>
      <c r="D134" s="29" t="str">
        <f>ComputerScience!I14</f>
        <v>Arlington, VA</v>
      </c>
      <c r="E134" s="29">
        <f>ComputerScience!J14</f>
        <v>5</v>
      </c>
      <c r="F134" s="29" t="str">
        <f>ComputerScience!K14</f>
        <v>NA</v>
      </c>
      <c r="G134" s="29" t="str">
        <f>ComputerScience!L14</f>
        <v>NA</v>
      </c>
      <c r="H134" s="35">
        <f>ComputerScience!M14</f>
        <v>43763</v>
      </c>
      <c r="I134" s="29" t="str">
        <f>ComputerScience!N14</f>
        <v/>
      </c>
      <c r="J134" s="29" t="str">
        <f>ComputerScience!O14</f>
        <v/>
      </c>
    </row>
    <row r="135">
      <c r="A135" s="1" t="s">
        <v>402</v>
      </c>
      <c r="B135" s="29" t="str">
        <f>ComputerScience!G15</f>
        <v>Rutgers</v>
      </c>
      <c r="C135" s="29" t="str">
        <f>ComputerScience!H15</f>
        <v>Azara Healthcare</v>
      </c>
      <c r="D135" s="29" t="str">
        <f>ComputerScience!I15</f>
        <v>Burlington, MA</v>
      </c>
      <c r="E135" s="29">
        <f>ComputerScience!J15</f>
        <v>4</v>
      </c>
      <c r="F135" s="29" t="str">
        <f>ComputerScience!K15</f>
        <v>NA</v>
      </c>
      <c r="G135" s="29" t="str">
        <f>ComputerScience!L15</f>
        <v>NA</v>
      </c>
      <c r="H135" s="35">
        <f>ComputerScience!M15</f>
        <v>43763</v>
      </c>
      <c r="I135" s="29" t="str">
        <f>ComputerScience!N15</f>
        <v/>
      </c>
      <c r="J135" s="29" t="str">
        <f>ComputerScience!O15</f>
        <v/>
      </c>
    </row>
    <row r="136">
      <c r="A136" s="1" t="s">
        <v>402</v>
      </c>
      <c r="B136" s="29" t="str">
        <f>ComputerScience!G16</f>
        <v>UPenn</v>
      </c>
      <c r="C136" s="29" t="str">
        <f>ComputerScience!H16</f>
        <v>RedMane Technology</v>
      </c>
      <c r="D136" s="29" t="str">
        <f>ComputerScience!I16</f>
        <v>Chicago, IL</v>
      </c>
      <c r="E136" s="29">
        <f>ComputerScience!J16</f>
        <v>3.5</v>
      </c>
      <c r="F136" s="29">
        <f>ComputerScience!K16</f>
        <v>51000</v>
      </c>
      <c r="G136" s="29">
        <f>ComputerScience!L16</f>
        <v>79000</v>
      </c>
      <c r="H136" s="35">
        <f>ComputerScience!M16</f>
        <v>43763</v>
      </c>
      <c r="I136" s="29" t="str">
        <f>ComputerScience!N16</f>
        <v/>
      </c>
      <c r="J136" s="29" t="str">
        <f>ComputerScience!O16</f>
        <v/>
      </c>
    </row>
    <row r="137">
      <c r="A137" s="1" t="s">
        <v>402</v>
      </c>
      <c r="B137" s="29" t="str">
        <f>ComputerScience!G17</f>
        <v>Yale</v>
      </c>
      <c r="C137" s="29" t="str">
        <f>ComputerScience!H17</f>
        <v>Blackbaud</v>
      </c>
      <c r="D137" s="29" t="str">
        <f>ComputerScience!I17</f>
        <v>Austin, TX</v>
      </c>
      <c r="E137" s="29">
        <f>ComputerScience!J17</f>
        <v>3.7</v>
      </c>
      <c r="F137" s="29">
        <f>ComputerScience!K17</f>
        <v>57000</v>
      </c>
      <c r="G137" s="29">
        <f>ComputerScience!L17</f>
        <v>96000</v>
      </c>
      <c r="H137" s="35">
        <f>ComputerScience!M17</f>
        <v>43763</v>
      </c>
      <c r="I137" s="35">
        <f>ComputerScience!N17</f>
        <v>43767</v>
      </c>
      <c r="J137" s="29" t="str">
        <f>ComputerScience!O17</f>
        <v>No</v>
      </c>
    </row>
    <row r="138">
      <c r="A138" s="1" t="s">
        <v>402</v>
      </c>
      <c r="B138" s="29" t="str">
        <f>ComputerScience!G18</f>
        <v>URI</v>
      </c>
      <c r="C138" s="29" t="str">
        <f>ComputerScience!H18</f>
        <v>Paramount Software Solutions</v>
      </c>
      <c r="D138" s="29" t="str">
        <f>ComputerScience!I18</f>
        <v>Alpharetta, GA</v>
      </c>
      <c r="E138" s="29">
        <f>ComputerScience!J18</f>
        <v>4.1</v>
      </c>
      <c r="F138" s="29">
        <f>ComputerScience!K18</f>
        <v>43000</v>
      </c>
      <c r="G138" s="29">
        <f>ComputerScience!L18</f>
        <v>67000</v>
      </c>
      <c r="H138" s="35">
        <f>ComputerScience!M18</f>
        <v>43763</v>
      </c>
      <c r="I138" s="29" t="str">
        <f>ComputerScience!N18</f>
        <v/>
      </c>
      <c r="J138" s="29" t="str">
        <f>ComputerScience!O18</f>
        <v/>
      </c>
    </row>
    <row r="139">
      <c r="A139" s="1" t="s">
        <v>402</v>
      </c>
      <c r="B139" s="29" t="str">
        <f>ComputerScience!G19</f>
        <v>Brown</v>
      </c>
      <c r="C139" s="29" t="str">
        <f>ComputerScience!H19</f>
        <v>Neopost USA</v>
      </c>
      <c r="D139" s="29" t="str">
        <f>ComputerScience!I19</f>
        <v>Brookfield, WI</v>
      </c>
      <c r="E139" s="29">
        <f>ComputerScience!J19</f>
        <v>3.3</v>
      </c>
      <c r="F139" s="29">
        <f>ComputerScience!K19</f>
        <v>62000</v>
      </c>
      <c r="G139" s="29">
        <f>ComputerScience!L19</f>
        <v>94000</v>
      </c>
      <c r="H139" s="35">
        <f>ComputerScience!M19</f>
        <v>43763</v>
      </c>
      <c r="I139" s="29" t="str">
        <f>ComputerScience!N19</f>
        <v/>
      </c>
      <c r="J139" s="29" t="str">
        <f>ComputerScience!O19</f>
        <v/>
      </c>
    </row>
    <row r="140">
      <c r="A140" s="1" t="s">
        <v>402</v>
      </c>
      <c r="B140" s="29" t="str">
        <f>ComputerScience!G20</f>
        <v>Yale</v>
      </c>
      <c r="C140" s="29" t="str">
        <f>ComputerScience!H20</f>
        <v>Tower Hill Insurance Group, LLC</v>
      </c>
      <c r="D140" s="29" t="str">
        <f>ComputerScience!I20</f>
        <v>Gainesville, FL</v>
      </c>
      <c r="E140" s="29">
        <f>ComputerScience!J20</f>
        <v>3.1</v>
      </c>
      <c r="F140" s="29">
        <f>ComputerScience!K20</f>
        <v>42000</v>
      </c>
      <c r="G140" s="29">
        <f>ComputerScience!L20</f>
        <v>74000</v>
      </c>
      <c r="H140" s="35">
        <f>ComputerScience!M20</f>
        <v>43763</v>
      </c>
      <c r="I140" s="29" t="str">
        <f>ComputerScience!N20</f>
        <v/>
      </c>
      <c r="J140" s="29" t="str">
        <f>ComputerScience!O20</f>
        <v/>
      </c>
    </row>
    <row r="141">
      <c r="A141" s="1" t="s">
        <v>402</v>
      </c>
      <c r="B141" s="29" t="str">
        <f>ComputerScience!G21</f>
        <v>UPenn</v>
      </c>
      <c r="C141" s="29" t="str">
        <f>ComputerScience!H21</f>
        <v>Insurance Office of America</v>
      </c>
      <c r="D141" s="29" t="str">
        <f>ComputerScience!I21</f>
        <v>Longwood, FL</v>
      </c>
      <c r="E141" s="29">
        <f>ComputerScience!J21</f>
        <v>3.4</v>
      </c>
      <c r="F141" s="29">
        <f>ComputerScience!K21</f>
        <v>40000</v>
      </c>
      <c r="G141" s="29">
        <f>ComputerScience!L21</f>
        <v>63000</v>
      </c>
      <c r="H141" s="35">
        <f>ComputerScience!M21</f>
        <v>43763</v>
      </c>
      <c r="I141" s="29" t="str">
        <f>ComputerScience!N21</f>
        <v/>
      </c>
      <c r="J141" s="29" t="str">
        <f>ComputerScience!O21</f>
        <v/>
      </c>
    </row>
    <row r="142">
      <c r="A142" s="1" t="s">
        <v>402</v>
      </c>
      <c r="B142" s="29" t="str">
        <f>ComputerScience!G22</f>
        <v>Rutgers</v>
      </c>
      <c r="C142" s="29" t="str">
        <f>ComputerScience!H22</f>
        <v>NU Skin</v>
      </c>
      <c r="D142" s="29" t="str">
        <f>ComputerScience!I22</f>
        <v>Provo, UT</v>
      </c>
      <c r="E142" s="29">
        <f>ComputerScience!J22</f>
        <v>3.7</v>
      </c>
      <c r="F142" s="29">
        <f>ComputerScience!K22</f>
        <v>62000</v>
      </c>
      <c r="G142" s="29">
        <f>ComputerScience!L22</f>
        <v>107000</v>
      </c>
      <c r="H142" s="35">
        <f>ComputerScience!M22</f>
        <v>43763</v>
      </c>
      <c r="I142" s="29" t="str">
        <f>ComputerScience!N22</f>
        <v/>
      </c>
      <c r="J142" s="29" t="str">
        <f>ComputerScience!O22</f>
        <v/>
      </c>
    </row>
    <row r="143">
      <c r="A143" s="1" t="s">
        <v>402</v>
      </c>
      <c r="B143" s="29" t="str">
        <f>ComputerScience!G23</f>
        <v>UCOnn</v>
      </c>
      <c r="C143" s="29" t="str">
        <f>ComputerScience!H23</f>
        <v>ENSCO</v>
      </c>
      <c r="D143" s="29" t="str">
        <f>ComputerScience!I23</f>
        <v>Endicott, NY</v>
      </c>
      <c r="E143" s="29">
        <f>ComputerScience!J23</f>
        <v>4</v>
      </c>
      <c r="F143" s="29">
        <f>ComputerScience!K23</f>
        <v>41000</v>
      </c>
      <c r="G143" s="29">
        <f>ComputerScience!L23</f>
        <v>72000</v>
      </c>
      <c r="H143" s="35">
        <f>ComputerScience!M23</f>
        <v>43763</v>
      </c>
      <c r="I143" s="35">
        <f>ComputerScience!N23</f>
        <v>43766</v>
      </c>
      <c r="J143" s="29" t="str">
        <f>ComputerScience!O23</f>
        <v>Yes</v>
      </c>
    </row>
    <row r="144">
      <c r="A144" s="1" t="s">
        <v>402</v>
      </c>
      <c r="B144" s="29" t="str">
        <f>ComputerScience!G24</f>
        <v>Stanford</v>
      </c>
      <c r="C144" s="29" t="str">
        <f>ComputerScience!H24</f>
        <v>BioHorizon Implant Systems</v>
      </c>
      <c r="D144" s="29" t="str">
        <f>ComputerScience!I24</f>
        <v>Birmingham, AL</v>
      </c>
      <c r="E144" s="29">
        <f>ComputerScience!J24</f>
        <v>4.2</v>
      </c>
      <c r="F144" s="29">
        <f>ComputerScience!K24</f>
        <v>62000</v>
      </c>
      <c r="G144" s="29">
        <f>ComputerScience!L24</f>
        <v>106000</v>
      </c>
      <c r="H144" s="35">
        <f>ComputerScience!M24</f>
        <v>43769</v>
      </c>
      <c r="I144" s="29" t="str">
        <f>ComputerScience!N24</f>
        <v/>
      </c>
      <c r="J144" s="29" t="str">
        <f>ComputerScience!O24</f>
        <v/>
      </c>
    </row>
    <row r="145">
      <c r="A145" s="1" t="s">
        <v>402</v>
      </c>
      <c r="B145" s="29" t="str">
        <f>ComputerScience!G25</f>
        <v>Cornell</v>
      </c>
      <c r="C145" s="29" t="str">
        <f>ComputerScience!H25</f>
        <v>General Dynamics Mission Systems</v>
      </c>
      <c r="D145" s="29" t="str">
        <f>ComputerScience!I25</f>
        <v>Pittsburgh, PA</v>
      </c>
      <c r="E145" s="29">
        <f>ComputerScience!J25</f>
        <v>3.6</v>
      </c>
      <c r="F145" s="29">
        <f>ComputerScience!K25</f>
        <v>61000</v>
      </c>
      <c r="G145" s="29">
        <f>ComputerScience!L25</f>
        <v>101000</v>
      </c>
      <c r="H145" s="35">
        <f>ComputerScience!M25</f>
        <v>43763</v>
      </c>
      <c r="I145" s="35">
        <f>ComputerScience!N25</f>
        <v>43766</v>
      </c>
      <c r="J145" s="29" t="str">
        <f>ComputerScience!O25</f>
        <v>No</v>
      </c>
    </row>
    <row r="146">
      <c r="A146" s="1" t="s">
        <v>402</v>
      </c>
      <c r="B146" s="29" t="str">
        <f>ComputerScience!G26</f>
        <v>Yale</v>
      </c>
      <c r="C146" s="29" t="str">
        <f>ComputerScience!H26</f>
        <v>Xpressdocs</v>
      </c>
      <c r="D146" s="29" t="str">
        <f>ComputerScience!I26</f>
        <v>Fort Worth, TX</v>
      </c>
      <c r="E146" s="29">
        <f>ComputerScience!J26</f>
        <v>3.4</v>
      </c>
      <c r="F146" s="29">
        <f>ComputerScience!K26</f>
        <v>51000</v>
      </c>
      <c r="G146" s="29">
        <f>ComputerScience!L26</f>
        <v>86000</v>
      </c>
      <c r="H146" s="35">
        <f>ComputerScience!M26</f>
        <v>43763</v>
      </c>
      <c r="I146" s="36">
        <f>ComputerScience!N26</f>
        <v>43770</v>
      </c>
      <c r="J146" s="29" t="str">
        <f>ComputerScience!O26</f>
        <v>Yes</v>
      </c>
    </row>
    <row r="147">
      <c r="A147" s="1" t="s">
        <v>402</v>
      </c>
      <c r="B147" s="29" t="str">
        <f>ComputerScience!G27</f>
        <v>Dartmouth</v>
      </c>
      <c r="C147" s="29" t="str">
        <f>ComputerScience!H27</f>
        <v>Revature</v>
      </c>
      <c r="D147" s="29" t="str">
        <f>ComputerScience!I27</f>
        <v>Phoenix, AZ</v>
      </c>
      <c r="E147" s="29">
        <f>ComputerScience!J27</f>
        <v>3.7</v>
      </c>
      <c r="F147" s="29">
        <f>ComputerScience!K27</f>
        <v>37000</v>
      </c>
      <c r="G147" s="29">
        <f>ComputerScience!L27</f>
        <v>64000</v>
      </c>
      <c r="H147" s="35">
        <f>ComputerScience!M27</f>
        <v>43763</v>
      </c>
      <c r="I147" s="29" t="str">
        <f>ComputerScience!N27</f>
        <v/>
      </c>
      <c r="J147" s="29" t="str">
        <f>ComputerScience!O27</f>
        <v/>
      </c>
    </row>
    <row r="148">
      <c r="A148" s="1" t="s">
        <v>402</v>
      </c>
      <c r="B148" s="29" t="str">
        <f>ComputerScience!G28</f>
        <v>SUNY</v>
      </c>
      <c r="C148" s="29" t="str">
        <f>ComputerScience!H28</f>
        <v>X by 2</v>
      </c>
      <c r="D148" s="29" t="str">
        <f>ComputerScience!I28</f>
        <v>Farmington Hills, MI</v>
      </c>
      <c r="E148" s="29">
        <f>ComputerScience!J28</f>
        <v>4.7</v>
      </c>
      <c r="F148" s="29">
        <f>ComputerScience!K28</f>
        <v>80000</v>
      </c>
      <c r="G148" s="29">
        <f>ComputerScience!L28</f>
        <v>88000</v>
      </c>
      <c r="H148" s="35">
        <f>ComputerScience!M28</f>
        <v>43763</v>
      </c>
      <c r="I148" s="35">
        <f>ComputerScience!N28</f>
        <v>43766</v>
      </c>
      <c r="J148" s="29" t="str">
        <f>ComputerScience!O28</f>
        <v>Yes</v>
      </c>
    </row>
    <row r="149">
      <c r="A149" s="1" t="s">
        <v>402</v>
      </c>
      <c r="B149" s="29" t="str">
        <f>ComputerScience!G29</f>
        <v>UCLA</v>
      </c>
      <c r="C149" s="29" t="str">
        <f>ComputerScience!H29</f>
        <v>Apple Leisure Group</v>
      </c>
      <c r="D149" s="29" t="str">
        <f>ComputerScience!I29</f>
        <v>Milwaukee, WI</v>
      </c>
      <c r="E149" s="29">
        <f>ComputerScience!J29</f>
        <v>3.1</v>
      </c>
      <c r="F149" s="29">
        <f>ComputerScience!K29</f>
        <v>56000</v>
      </c>
      <c r="G149" s="29">
        <f>ComputerScience!L29</f>
        <v>98000</v>
      </c>
      <c r="H149" s="35">
        <f>ComputerScience!M29</f>
        <v>43763</v>
      </c>
      <c r="I149" s="35">
        <f>ComputerScience!N29</f>
        <v>43766</v>
      </c>
      <c r="J149" s="29" t="str">
        <f>ComputerScience!O29</f>
        <v>No</v>
      </c>
    </row>
    <row r="150">
      <c r="A150" s="1" t="s">
        <v>402</v>
      </c>
      <c r="B150" s="29" t="str">
        <f>ComputerScience!G30</f>
        <v>Rutgers</v>
      </c>
      <c r="C150" s="29" t="str">
        <f>ComputerScience!H30</f>
        <v>eResearchTechnology</v>
      </c>
      <c r="D150" s="29" t="str">
        <f>ComputerScience!I30</f>
        <v>Pittsburgh, PA</v>
      </c>
      <c r="E150" s="29">
        <f>ComputerScience!J30</f>
        <v>2.5</v>
      </c>
      <c r="F150" s="29">
        <f>ComputerScience!K30</f>
        <v>57000</v>
      </c>
      <c r="G150" s="29">
        <f>ComputerScience!L30</f>
        <v>82000</v>
      </c>
      <c r="H150" s="35">
        <f>ComputerScience!M30</f>
        <v>43763</v>
      </c>
      <c r="I150" s="29" t="str">
        <f>ComputerScience!N30</f>
        <v/>
      </c>
      <c r="J150" s="29" t="str">
        <f>ComputerScience!O30</f>
        <v/>
      </c>
    </row>
    <row r="151">
      <c r="A151" s="1" t="s">
        <v>402</v>
      </c>
      <c r="B151" s="29" t="str">
        <f>ComputerScience!G31</f>
        <v>URI</v>
      </c>
      <c r="C151" s="29" t="str">
        <f>ComputerScience!H31</f>
        <v>Marketing 360</v>
      </c>
      <c r="D151" s="29" t="str">
        <f>ComputerScience!I31</f>
        <v>Fort Collins, CO</v>
      </c>
      <c r="E151" s="29">
        <f>ComputerScience!J31</f>
        <v>4.9</v>
      </c>
      <c r="F151" s="29">
        <f>ComputerScience!K31</f>
        <v>50000</v>
      </c>
      <c r="G151" s="29">
        <f>ComputerScience!L31</f>
        <v>70000</v>
      </c>
      <c r="H151" s="35">
        <f>ComputerScience!M31</f>
        <v>43763</v>
      </c>
      <c r="I151" s="29" t="str">
        <f>ComputerScience!N31</f>
        <v/>
      </c>
      <c r="J151" s="29" t="str">
        <f>ComputerScience!O31</f>
        <v/>
      </c>
    </row>
    <row r="152">
      <c r="A152" s="1" t="s">
        <v>402</v>
      </c>
      <c r="B152" s="29" t="str">
        <f>ComputerScience!G32</f>
        <v>UMassBoston</v>
      </c>
      <c r="C152" s="29" t="str">
        <f>ComputerScience!H32</f>
        <v>Edupoint</v>
      </c>
      <c r="D152" s="29" t="str">
        <f>ComputerScience!I32</f>
        <v>Mesa, AZ</v>
      </c>
      <c r="E152" s="29">
        <f>ComputerScience!J32</f>
        <v>3.1</v>
      </c>
      <c r="F152" s="29">
        <f>ComputerScience!K32</f>
        <v>51000</v>
      </c>
      <c r="G152" s="29">
        <f>ComputerScience!L32</f>
        <v>79000</v>
      </c>
      <c r="H152" s="35">
        <f>ComputerScience!M32</f>
        <v>43763</v>
      </c>
      <c r="I152" s="29" t="str">
        <f>ComputerScience!N32</f>
        <v/>
      </c>
      <c r="J152" s="29" t="str">
        <f>ComputerScience!O32</f>
        <v/>
      </c>
    </row>
    <row r="153">
      <c r="A153" s="1" t="s">
        <v>402</v>
      </c>
      <c r="B153" s="29" t="str">
        <f>ComputerScience!G33</f>
        <v>Princeton</v>
      </c>
      <c r="C153" s="29" t="str">
        <f>ComputerScience!H33</f>
        <v>Customer Value Partners</v>
      </c>
      <c r="D153" s="29" t="str">
        <f>ComputerScience!I33</f>
        <v>Washington, DC</v>
      </c>
      <c r="E153" s="29">
        <f>ComputerScience!J33</f>
        <v>4</v>
      </c>
      <c r="F153" s="29">
        <f>ComputerScience!K33</f>
        <v>47000</v>
      </c>
      <c r="G153" s="29">
        <f>ComputerScience!L33</f>
        <v>73000</v>
      </c>
      <c r="H153" s="35">
        <f>ComputerScience!M33</f>
        <v>43763</v>
      </c>
      <c r="I153" s="29" t="str">
        <f>ComputerScience!N33</f>
        <v/>
      </c>
      <c r="J153" s="29" t="str">
        <f>ComputerScience!O33</f>
        <v/>
      </c>
    </row>
    <row r="154">
      <c r="A154" s="1" t="s">
        <v>402</v>
      </c>
      <c r="B154" s="29" t="str">
        <f>ComputerScience!G34</f>
        <v>UMassAmherst</v>
      </c>
      <c r="C154" s="29" t="str">
        <f>ComputerScience!H34</f>
        <v>AINS</v>
      </c>
      <c r="D154" s="29" t="str">
        <f>ComputerScience!I34</f>
        <v>Gaithersburg, MD</v>
      </c>
      <c r="E154" s="29">
        <f>ComputerScience!J34</f>
        <v>2.9</v>
      </c>
      <c r="F154" s="29">
        <f>ComputerScience!K34</f>
        <v>41000</v>
      </c>
      <c r="G154" s="29">
        <f>ComputerScience!L34</f>
        <v>64000</v>
      </c>
      <c r="H154" s="35">
        <f>ComputerScience!M34</f>
        <v>43763</v>
      </c>
      <c r="I154" s="35">
        <f>ComputerScience!N34</f>
        <v>43766</v>
      </c>
      <c r="J154" s="29" t="str">
        <f>ComputerScience!O34</f>
        <v>Yes</v>
      </c>
    </row>
    <row r="155">
      <c r="A155" s="1" t="s">
        <v>402</v>
      </c>
      <c r="B155" s="29" t="str">
        <f>ComputerScience!G35</f>
        <v>Brown</v>
      </c>
      <c r="C155" s="29" t="str">
        <f>ComputerScience!H35</f>
        <v>Great Healthworks</v>
      </c>
      <c r="D155" s="29" t="str">
        <f>ComputerScience!I35</f>
        <v>Fort Lauderdale, FL</v>
      </c>
      <c r="E155" s="29">
        <f>ComputerScience!J35</f>
        <v>3.8</v>
      </c>
      <c r="F155" s="29">
        <f>ComputerScience!K35</f>
        <v>44000</v>
      </c>
      <c r="G155" s="29">
        <f>ComputerScience!L35</f>
        <v>72000</v>
      </c>
      <c r="H155" s="35">
        <f>ComputerScience!M35</f>
        <v>43763</v>
      </c>
      <c r="I155" s="29" t="str">
        <f>ComputerScience!N35</f>
        <v/>
      </c>
      <c r="J155" s="29" t="str">
        <f>ComputerScience!O35</f>
        <v/>
      </c>
    </row>
    <row r="156">
      <c r="A156" s="1" t="s">
        <v>402</v>
      </c>
      <c r="B156" s="29" t="str">
        <f>ComputerScience!G36</f>
        <v>Cornell</v>
      </c>
      <c r="C156" s="29" t="str">
        <f>ComputerScience!H36</f>
        <v>Green Street Advisors, LLC</v>
      </c>
      <c r="D156" s="29" t="str">
        <f>ComputerScience!I36</f>
        <v>Newport Beach, CA</v>
      </c>
      <c r="E156" s="29">
        <f>ComputerScience!J36</f>
        <v>4</v>
      </c>
      <c r="F156" s="29">
        <f>ComputerScience!K36</f>
        <v>60000</v>
      </c>
      <c r="G156" s="29">
        <f>ComputerScience!L36</f>
        <v>93000</v>
      </c>
      <c r="H156" s="35">
        <f>ComputerScience!M36</f>
        <v>43763</v>
      </c>
      <c r="I156" s="29" t="str">
        <f>ComputerScience!N36</f>
        <v/>
      </c>
      <c r="J156" s="29" t="str">
        <f>ComputerScience!O36</f>
        <v/>
      </c>
    </row>
    <row r="157">
      <c r="A157" s="1" t="s">
        <v>402</v>
      </c>
      <c r="B157" s="29" t="str">
        <f>ComputerScience!G37</f>
        <v>CUNY</v>
      </c>
      <c r="C157" s="29" t="str">
        <f>ComputerScience!H37</f>
        <v>Buildertrend</v>
      </c>
      <c r="D157" s="29" t="str">
        <f>ComputerScience!I37</f>
        <v>Omaha, NE</v>
      </c>
      <c r="E157" s="29">
        <f>ComputerScience!J37</f>
        <v>4.2</v>
      </c>
      <c r="F157" s="29">
        <f>ComputerScience!K37</f>
        <v>38000</v>
      </c>
      <c r="G157" s="29">
        <f>ComputerScience!L37</f>
        <v>66000</v>
      </c>
      <c r="H157" s="35">
        <f>ComputerScience!M37</f>
        <v>43763</v>
      </c>
      <c r="I157" s="29" t="str">
        <f>ComputerScience!N37</f>
        <v/>
      </c>
      <c r="J157" s="29" t="str">
        <f>ComputerScience!O37</f>
        <v/>
      </c>
    </row>
    <row r="158">
      <c r="A158" s="1" t="s">
        <v>402</v>
      </c>
      <c r="B158" s="29" t="str">
        <f>ComputerScience!G38</f>
        <v>Dartmouth</v>
      </c>
      <c r="C158" s="29" t="str">
        <f>ComputerScience!H38</f>
        <v>Enclara Pharmacia</v>
      </c>
      <c r="D158" s="29" t="str">
        <f>ComputerScience!I38</f>
        <v>Charleston, SC</v>
      </c>
      <c r="E158" s="29">
        <f>ComputerScience!J38</f>
        <v>2.9</v>
      </c>
      <c r="F158" s="29">
        <f>ComputerScience!K38</f>
        <v>46000</v>
      </c>
      <c r="G158" s="29">
        <f>ComputerScience!L38</f>
        <v>81000</v>
      </c>
      <c r="H158" s="35">
        <f>ComputerScience!M38</f>
        <v>43763</v>
      </c>
      <c r="I158" s="35">
        <f>ComputerScience!N38</f>
        <v>43767</v>
      </c>
      <c r="J158" s="29" t="str">
        <f>ComputerScience!O38</f>
        <v>Yes</v>
      </c>
    </row>
    <row r="159">
      <c r="A159" s="1" t="s">
        <v>402</v>
      </c>
      <c r="B159" s="29" t="str">
        <f>ComputerScience!G39</f>
        <v>Cornell</v>
      </c>
      <c r="C159" s="29" t="str">
        <f>ComputerScience!H39</f>
        <v>Triology Ed</v>
      </c>
      <c r="D159" s="29" t="str">
        <f>ComputerScience!I39</f>
        <v>Baltimore, MD</v>
      </c>
      <c r="E159" s="29">
        <f>ComputerScience!J39</f>
        <v>4.4</v>
      </c>
      <c r="F159" s="29">
        <f>ComputerScience!K39</f>
        <v>39000</v>
      </c>
      <c r="G159" s="29">
        <f>ComputerScience!L39</f>
        <v>67000</v>
      </c>
      <c r="H159" s="35">
        <f>ComputerScience!M39</f>
        <v>43763</v>
      </c>
      <c r="I159" s="29" t="str">
        <f>ComputerScience!N39</f>
        <v/>
      </c>
      <c r="J159" s="29" t="str">
        <f>ComputerScience!O39</f>
        <v/>
      </c>
    </row>
    <row r="160">
      <c r="A160" s="1" t="s">
        <v>402</v>
      </c>
      <c r="B160" s="29" t="str">
        <f>ComputerScience!G40</f>
        <v>Princeton</v>
      </c>
      <c r="C160" s="29" t="str">
        <f>ComputerScience!H40</f>
        <v>DataServ</v>
      </c>
      <c r="D160" s="29" t="str">
        <f>ComputerScience!I40</f>
        <v>Saint Louis, MO</v>
      </c>
      <c r="E160" s="29">
        <f>ComputerScience!J40</f>
        <v>4.2</v>
      </c>
      <c r="F160" s="29">
        <f>ComputerScience!K40</f>
        <v>55000</v>
      </c>
      <c r="G160" s="29">
        <f>ComputerScience!L40</f>
        <v>89000</v>
      </c>
      <c r="H160" s="35">
        <f>ComputerScience!M40</f>
        <v>43763</v>
      </c>
      <c r="I160" s="29" t="str">
        <f>ComputerScience!N40</f>
        <v/>
      </c>
      <c r="J160" s="29" t="str">
        <f>ComputerScience!O40</f>
        <v/>
      </c>
    </row>
    <row r="161">
      <c r="A161" s="1" t="s">
        <v>402</v>
      </c>
      <c r="B161" s="29" t="str">
        <f>ComputerScience!G41</f>
        <v>UPenn</v>
      </c>
      <c r="C161" s="29" t="str">
        <f>ComputerScience!H41</f>
        <v>Real-Time Innovations</v>
      </c>
      <c r="D161" s="29" t="str">
        <f>ComputerScience!I41</f>
        <v>Sunnyvale, CA</v>
      </c>
      <c r="E161" s="29">
        <f>ComputerScience!J41</f>
        <v>4.9</v>
      </c>
      <c r="F161" s="29">
        <f>ComputerScience!K41</f>
        <v>110000</v>
      </c>
      <c r="G161" s="29">
        <f>ComputerScience!L41</f>
        <v>125000</v>
      </c>
      <c r="H161" s="35">
        <f>ComputerScience!M41</f>
        <v>43763</v>
      </c>
      <c r="I161" s="29" t="str">
        <f>ComputerScience!N41</f>
        <v/>
      </c>
      <c r="J161" s="29" t="str">
        <f>ComputerScience!O41</f>
        <v/>
      </c>
    </row>
    <row r="162">
      <c r="A162" s="1" t="s">
        <v>402</v>
      </c>
      <c r="B162" s="29" t="str">
        <f>ComputerScience!G42</f>
        <v>UCOnn</v>
      </c>
      <c r="C162" s="29" t="str">
        <f>ComputerScience!H42</f>
        <v>FAST</v>
      </c>
      <c r="D162" s="29" t="str">
        <f>ComputerScience!I42</f>
        <v>Iselin, NJ</v>
      </c>
      <c r="E162" s="29">
        <f>ComputerScience!J42</f>
        <v>4.2</v>
      </c>
      <c r="F162" s="29">
        <f>ComputerScience!K42</f>
        <v>53000</v>
      </c>
      <c r="G162" s="29">
        <f>ComputerScience!L42</f>
        <v>91000</v>
      </c>
      <c r="H162" s="35">
        <f>ComputerScience!M42</f>
        <v>43763</v>
      </c>
      <c r="I162" s="29" t="str">
        <f>ComputerScience!N42</f>
        <v/>
      </c>
      <c r="J162" s="29" t="str">
        <f>ComputerScience!O42</f>
        <v/>
      </c>
    </row>
    <row r="163">
      <c r="A163" s="1" t="s">
        <v>402</v>
      </c>
      <c r="B163" s="29" t="str">
        <f>ComputerScience!G43</f>
        <v>MIT</v>
      </c>
      <c r="C163" s="29" t="str">
        <f>ComputerScience!H43</f>
        <v>Asana</v>
      </c>
      <c r="D163" s="29" t="str">
        <f>ComputerScience!I43</f>
        <v>San Francisco, CA</v>
      </c>
      <c r="E163" s="29">
        <f>ComputerScience!J43</f>
        <v>4.8</v>
      </c>
      <c r="F163" s="29">
        <f>ComputerScience!K43</f>
        <v>124000</v>
      </c>
      <c r="G163" s="29">
        <f>ComputerScience!L43</f>
        <v>204000</v>
      </c>
      <c r="H163" s="35">
        <f>ComputerScience!M43</f>
        <v>43763</v>
      </c>
      <c r="I163" s="29" t="str">
        <f>ComputerScience!N43</f>
        <v/>
      </c>
      <c r="J163" s="29" t="str">
        <f>ComputerScience!O43</f>
        <v/>
      </c>
    </row>
    <row r="164">
      <c r="A164" s="1" t="s">
        <v>402</v>
      </c>
      <c r="B164" s="29" t="str">
        <f>ComputerScience!G44</f>
        <v>CUNY</v>
      </c>
      <c r="C164" s="29" t="str">
        <f>ComputerScience!H44</f>
        <v>Flashpoint</v>
      </c>
      <c r="D164" s="29" t="str">
        <f>ComputerScience!I44</f>
        <v>New York, NY</v>
      </c>
      <c r="E164" s="29">
        <f>ComputerScience!J44</f>
        <v>3.7</v>
      </c>
      <c r="F164" s="29">
        <f>ComputerScience!K44</f>
        <v>61000</v>
      </c>
      <c r="G164" s="29">
        <f>ComputerScience!L44</f>
        <v>107000</v>
      </c>
      <c r="H164" s="35">
        <f>ComputerScience!M44</f>
        <v>43764</v>
      </c>
      <c r="I164" s="35">
        <f>ComputerScience!N44</f>
        <v>43769</v>
      </c>
      <c r="J164" s="29" t="str">
        <f>ComputerScience!O44</f>
        <v>No</v>
      </c>
    </row>
    <row r="165">
      <c r="A165" s="1" t="s">
        <v>402</v>
      </c>
      <c r="B165" s="29" t="str">
        <f>ComputerScience!G45</f>
        <v>UNH</v>
      </c>
      <c r="C165" s="29" t="str">
        <f>ComputerScience!H45</f>
        <v>Daon Inc</v>
      </c>
      <c r="D165" s="29" t="str">
        <f>ComputerScience!I45</f>
        <v>Reston, VA</v>
      </c>
      <c r="E165" s="29">
        <f>ComputerScience!J45</f>
        <v>3.4</v>
      </c>
      <c r="F165" s="29">
        <f>ComputerScience!K45</f>
        <v>46000</v>
      </c>
      <c r="G165" s="29">
        <f>ComputerScience!L45</f>
        <v>63000</v>
      </c>
      <c r="H165" s="35">
        <f>ComputerScience!M45</f>
        <v>43764</v>
      </c>
      <c r="I165" s="29" t="str">
        <f>ComputerScience!N45</f>
        <v/>
      </c>
      <c r="J165" s="29" t="str">
        <f>ComputerScience!O45</f>
        <v/>
      </c>
    </row>
    <row r="166">
      <c r="A166" s="1" t="s">
        <v>402</v>
      </c>
      <c r="B166" s="29" t="str">
        <f>ComputerScience!G46</f>
        <v>MIT</v>
      </c>
      <c r="C166" s="29" t="str">
        <f>ComputerScience!H46</f>
        <v>Silicon Valley Bank</v>
      </c>
      <c r="D166" s="29" t="str">
        <f>ComputerScience!I46</f>
        <v>Santa Clara, CA</v>
      </c>
      <c r="E166" s="29">
        <f>ComputerScience!J46</f>
        <v>3.5</v>
      </c>
      <c r="F166" s="29">
        <f>ComputerScience!K46</f>
        <v>105000</v>
      </c>
      <c r="G166" s="29">
        <f>ComputerScience!L46</f>
        <v>174000</v>
      </c>
      <c r="H166" s="35">
        <f>ComputerScience!M46</f>
        <v>43764</v>
      </c>
      <c r="I166" s="29" t="str">
        <f>ComputerScience!N46</f>
        <v/>
      </c>
      <c r="J166" s="29" t="str">
        <f>ComputerScience!O46</f>
        <v/>
      </c>
    </row>
    <row r="167">
      <c r="A167" s="1" t="s">
        <v>402</v>
      </c>
      <c r="B167" s="29" t="str">
        <f>ComputerScience!G47</f>
        <v>Harvard</v>
      </c>
      <c r="C167" s="29" t="str">
        <f>ComputerScience!H47</f>
        <v>Nova Biomedical</v>
      </c>
      <c r="D167" s="29" t="str">
        <f>ComputerScience!I47</f>
        <v>Waltham, MA</v>
      </c>
      <c r="E167" s="29">
        <f>ComputerScience!J47</f>
        <v>3</v>
      </c>
      <c r="F167" s="29">
        <f>ComputerScience!K47</f>
        <v>54000</v>
      </c>
      <c r="G167" s="29">
        <f>ComputerScience!L47</f>
        <v>95000</v>
      </c>
      <c r="H167" s="35">
        <f>ComputerScience!M47</f>
        <v>43764</v>
      </c>
      <c r="I167" s="29" t="str">
        <f>ComputerScience!N47</f>
        <v/>
      </c>
      <c r="J167" s="29" t="str">
        <f>ComputerScience!O47</f>
        <v/>
      </c>
    </row>
    <row r="168">
      <c r="A168" s="1" t="s">
        <v>402</v>
      </c>
      <c r="B168" s="29" t="str">
        <f>ComputerScience!G48</f>
        <v>URI</v>
      </c>
      <c r="C168" s="29" t="str">
        <f>ComputerScience!H48</f>
        <v>MongoDB</v>
      </c>
      <c r="D168" s="29" t="str">
        <f>ComputerScience!I48</f>
        <v>New York, NY</v>
      </c>
      <c r="E168" s="29">
        <f>ComputerScience!J48</f>
        <v>4.6</v>
      </c>
      <c r="F168" s="29">
        <f>ComputerScience!K48</f>
        <v>98000</v>
      </c>
      <c r="G168" s="29">
        <f>ComputerScience!L48</f>
        <v>163000</v>
      </c>
      <c r="H168" s="35">
        <f>ComputerScience!M48</f>
        <v>43764</v>
      </c>
      <c r="I168" s="29" t="str">
        <f>ComputerScience!N48</f>
        <v/>
      </c>
      <c r="J168" s="29" t="str">
        <f>ComputerScience!O48</f>
        <v/>
      </c>
    </row>
    <row r="169">
      <c r="A169" s="1" t="s">
        <v>402</v>
      </c>
      <c r="B169" s="29" t="str">
        <f>ComputerScience!G49</f>
        <v>UCLA</v>
      </c>
      <c r="C169" s="29" t="str">
        <f>ComputerScience!H49</f>
        <v>RFA Engineering</v>
      </c>
      <c r="D169" s="29" t="str">
        <f>ComputerScience!I49</f>
        <v>Des Moines, IA</v>
      </c>
      <c r="E169" s="29">
        <f>ComputerScience!J49</f>
        <v>4.1</v>
      </c>
      <c r="F169" s="29">
        <f>ComputerScience!K49</f>
        <v>45000</v>
      </c>
      <c r="G169" s="29">
        <f>ComputerScience!L49</f>
        <v>81000</v>
      </c>
      <c r="H169" s="35">
        <f>ComputerScience!M49</f>
        <v>43764</v>
      </c>
      <c r="I169" s="29" t="str">
        <f>ComputerScience!N49</f>
        <v/>
      </c>
      <c r="J169" s="29" t="str">
        <f>ComputerScience!O49</f>
        <v/>
      </c>
    </row>
    <row r="170">
      <c r="A170" s="1" t="s">
        <v>402</v>
      </c>
      <c r="B170" s="29" t="str">
        <f>ComputerScience!G50</f>
        <v>CUNY</v>
      </c>
      <c r="C170" s="29" t="str">
        <f>ComputerScience!H50</f>
        <v>Unity Technologies</v>
      </c>
      <c r="D170" s="29" t="str">
        <f>ComputerScience!I50</f>
        <v>Bellevue, WA</v>
      </c>
      <c r="E170" s="29">
        <f>ComputerScience!J50</f>
        <v>3.8</v>
      </c>
      <c r="F170" s="29">
        <f>ComputerScience!K50</f>
        <v>113000</v>
      </c>
      <c r="G170" s="29">
        <f>ComputerScience!L50</f>
        <v>167000</v>
      </c>
      <c r="H170" s="35">
        <f>ComputerScience!M50</f>
        <v>43764</v>
      </c>
      <c r="I170" s="36">
        <f>ComputerScience!N50</f>
        <v>43774</v>
      </c>
      <c r="J170" s="29" t="str">
        <f>ComputerScience!O50</f>
        <v>No</v>
      </c>
    </row>
    <row r="171">
      <c r="A171" s="1" t="s">
        <v>402</v>
      </c>
      <c r="B171" s="29" t="str">
        <f>ComputerScience!G51</f>
        <v>Stanford</v>
      </c>
      <c r="C171" s="29" t="str">
        <f>ComputerScience!H51</f>
        <v>Snap! Raise</v>
      </c>
      <c r="D171" s="29" t="str">
        <f>ComputerScience!I51</f>
        <v>Seattle, WA</v>
      </c>
      <c r="E171" s="29">
        <f>ComputerScience!J51</f>
        <v>3.5</v>
      </c>
      <c r="F171" s="29">
        <f>ComputerScience!K51</f>
        <v>57000</v>
      </c>
      <c r="G171" s="29">
        <f>ComputerScience!L51</f>
        <v>106000</v>
      </c>
      <c r="H171" s="35">
        <f>ComputerScience!M51</f>
        <v>43764</v>
      </c>
      <c r="I171" s="29" t="str">
        <f>ComputerScience!N51</f>
        <v/>
      </c>
      <c r="J171" s="29" t="str">
        <f>ComputerScience!O51</f>
        <v/>
      </c>
    </row>
    <row r="172">
      <c r="A172" s="1" t="s">
        <v>402</v>
      </c>
      <c r="B172" s="29" t="str">
        <f>ComputerScience!G52</f>
        <v>UMassAmherst</v>
      </c>
      <c r="C172" s="29" t="str">
        <f>ComputerScience!H52</f>
        <v>Tickernetwork, inc</v>
      </c>
      <c r="D172" s="29" t="str">
        <f>ComputerScience!I52</f>
        <v>South Windsor, CT</v>
      </c>
      <c r="E172" s="29">
        <f>ComputerScience!J52</f>
        <v>3.4</v>
      </c>
      <c r="F172" s="29">
        <f>ComputerScience!K52</f>
        <v>46000</v>
      </c>
      <c r="G172" s="29">
        <f>ComputerScience!L52</f>
        <v>81000</v>
      </c>
      <c r="H172" s="35">
        <f>ComputerScience!M52</f>
        <v>43764</v>
      </c>
      <c r="I172" s="35">
        <f>ComputerScience!N52</f>
        <v>43769</v>
      </c>
      <c r="J172" s="29" t="str">
        <f>ComputerScience!O52</f>
        <v>Yes</v>
      </c>
    </row>
    <row r="173">
      <c r="A173" s="1" t="s">
        <v>402</v>
      </c>
      <c r="B173" s="29" t="str">
        <f>ComputerScience!G53</f>
        <v>UMassAmherst</v>
      </c>
      <c r="C173" s="29" t="str">
        <f>ComputerScience!H53</f>
        <v>HomeAdvisor &amp; Angie's List</v>
      </c>
      <c r="D173" s="29" t="str">
        <f>ComputerScience!I53</f>
        <v>Indianapolis, IN</v>
      </c>
      <c r="E173" s="29">
        <f>ComputerScience!J53</f>
        <v>3.1</v>
      </c>
      <c r="F173" s="29">
        <f>ComputerScience!K53</f>
        <v>51000</v>
      </c>
      <c r="G173" s="29">
        <f>ComputerScience!L53</f>
        <v>88000</v>
      </c>
      <c r="H173" s="35">
        <f>ComputerScience!M53</f>
        <v>43764</v>
      </c>
      <c r="I173" s="29" t="str">
        <f>ComputerScience!N53</f>
        <v/>
      </c>
      <c r="J173" s="29" t="str">
        <f>ComputerScience!O53</f>
        <v/>
      </c>
    </row>
    <row r="174">
      <c r="A174" s="1" t="s">
        <v>402</v>
      </c>
      <c r="B174" s="29" t="str">
        <f>ComputerScience!G54</f>
        <v>UMassBoston</v>
      </c>
      <c r="C174" s="29" t="str">
        <f>ComputerScience!H54</f>
        <v>Prospect Infosys</v>
      </c>
      <c r="D174" s="29" t="str">
        <f>ComputerScience!I54</f>
        <v>Forth Worth, TX</v>
      </c>
      <c r="E174" s="29">
        <f>ComputerScience!J54</f>
        <v>3.6</v>
      </c>
      <c r="F174" s="29">
        <f>ComputerScience!K54</f>
        <v>53000</v>
      </c>
      <c r="G174" s="29">
        <f>ComputerScience!L54</f>
        <v>92000</v>
      </c>
      <c r="H174" s="35">
        <f>ComputerScience!M54</f>
        <v>43764</v>
      </c>
      <c r="I174" s="29" t="str">
        <f>ComputerScience!N54</f>
        <v/>
      </c>
      <c r="J174" s="29" t="str">
        <f>ComputerScience!O54</f>
        <v/>
      </c>
    </row>
    <row r="175">
      <c r="A175" s="1" t="s">
        <v>402</v>
      </c>
      <c r="B175" s="29" t="str">
        <f>ComputerScience!G55</f>
        <v>UNH</v>
      </c>
      <c r="C175" s="29" t="str">
        <f>ComputerScience!H55</f>
        <v>Toast</v>
      </c>
      <c r="D175" s="29" t="str">
        <f>ComputerScience!I55</f>
        <v>Boston, MA</v>
      </c>
      <c r="E175" s="29">
        <f>ComputerScience!J55</f>
        <v>4.2</v>
      </c>
      <c r="F175" s="29">
        <f>ComputerScience!K55</f>
        <v>44000</v>
      </c>
      <c r="G175" s="29">
        <f>ComputerScience!L55</f>
        <v>70000</v>
      </c>
      <c r="H175" s="35">
        <f>ComputerScience!M55</f>
        <v>43764</v>
      </c>
      <c r="I175" s="35">
        <f>ComputerScience!N55</f>
        <v>43782</v>
      </c>
      <c r="J175" s="29" t="str">
        <f>ComputerScience!O55</f>
        <v>No</v>
      </c>
    </row>
    <row r="176">
      <c r="A176" s="1" t="s">
        <v>402</v>
      </c>
      <c r="B176" s="29" t="str">
        <f>ComputerScience!G56</f>
        <v>Columbia</v>
      </c>
      <c r="C176" s="29" t="str">
        <f>ComputerScience!H56</f>
        <v>G2 OPS INC</v>
      </c>
      <c r="D176" s="29" t="str">
        <f>ComputerScience!I56</f>
        <v>Arlington, VA</v>
      </c>
      <c r="E176" s="29">
        <f>ComputerScience!J56</f>
        <v>4.5</v>
      </c>
      <c r="F176" s="29">
        <f>ComputerScience!K56</f>
        <v>47000</v>
      </c>
      <c r="G176" s="29">
        <f>ComputerScience!L56</f>
        <v>89000</v>
      </c>
      <c r="H176" s="35">
        <f>ComputerScience!M56</f>
        <v>43764</v>
      </c>
      <c r="I176" s="35">
        <f>ComputerScience!N56</f>
        <v>43781</v>
      </c>
      <c r="J176" s="29" t="str">
        <f>ComputerScience!O56</f>
        <v>No</v>
      </c>
    </row>
    <row r="177">
      <c r="A177" s="1" t="s">
        <v>402</v>
      </c>
      <c r="B177" s="29" t="str">
        <f>ComputerScience!G57</f>
        <v>MIT</v>
      </c>
      <c r="C177" s="29" t="str">
        <f>ComputerScience!H57</f>
        <v>Micross Components</v>
      </c>
      <c r="D177" s="29" t="str">
        <f>ComputerScience!I57</f>
        <v>Milpitas, CA</v>
      </c>
      <c r="E177" s="29">
        <f>ComputerScience!J57</f>
        <v>2.2</v>
      </c>
      <c r="F177" s="29">
        <f>ComputerScience!K57</f>
        <v>78000</v>
      </c>
      <c r="G177" s="29">
        <f>ComputerScience!L57</f>
        <v>113000</v>
      </c>
      <c r="H177" s="35">
        <f>ComputerScience!M57</f>
        <v>43764</v>
      </c>
      <c r="I177" s="29" t="str">
        <f>ComputerScience!N57</f>
        <v/>
      </c>
      <c r="J177" s="29" t="str">
        <f>ComputerScience!O57</f>
        <v/>
      </c>
    </row>
    <row r="178">
      <c r="A178" s="1" t="s">
        <v>402</v>
      </c>
      <c r="B178" s="29" t="str">
        <f>ComputerScience!G58</f>
        <v>Harvard</v>
      </c>
      <c r="C178" s="29" t="str">
        <f>ComputerScience!H58</f>
        <v>2U</v>
      </c>
      <c r="D178" s="29" t="str">
        <f>ComputerScience!I58</f>
        <v>Lanham, MD</v>
      </c>
      <c r="E178" s="29">
        <f>ComputerScience!J58</f>
        <v>3.8</v>
      </c>
      <c r="F178" s="29">
        <f>ComputerScience!K58</f>
        <v>54000</v>
      </c>
      <c r="G178" s="29">
        <f>ComputerScience!L58</f>
        <v>108000</v>
      </c>
      <c r="H178" s="35">
        <f>ComputerScience!M58</f>
        <v>43764</v>
      </c>
      <c r="I178" s="36">
        <f>ComputerScience!N58</f>
        <v>43774</v>
      </c>
      <c r="J178" s="29" t="str">
        <f>ComputerScience!O58</f>
        <v>No</v>
      </c>
    </row>
    <row r="179">
      <c r="A179" s="1" t="s">
        <v>402</v>
      </c>
      <c r="B179" s="29" t="str">
        <f>ComputerScience!G59</f>
        <v>Stanford</v>
      </c>
      <c r="C179" s="29" t="str">
        <f>ComputerScience!H59</f>
        <v>BTI360</v>
      </c>
      <c r="D179" s="29" t="str">
        <f>ComputerScience!I59</f>
        <v>Ashburn, VA</v>
      </c>
      <c r="E179" s="29">
        <f>ComputerScience!J59</f>
        <v>4.9</v>
      </c>
      <c r="F179" s="29" t="str">
        <f>ComputerScience!K59</f>
        <v>NA</v>
      </c>
      <c r="G179" s="29" t="str">
        <f>ComputerScience!L59</f>
        <v>NA</v>
      </c>
      <c r="H179" s="35">
        <f>ComputerScience!M59</f>
        <v>43764</v>
      </c>
      <c r="I179" s="29" t="str">
        <f>ComputerScience!N59</f>
        <v/>
      </c>
      <c r="J179" s="29" t="str">
        <f>ComputerScience!O59</f>
        <v/>
      </c>
    </row>
    <row r="180">
      <c r="A180" s="1" t="s">
        <v>402</v>
      </c>
      <c r="B180" s="29" t="str">
        <f>ComputerScience!G60</f>
        <v>SUNY</v>
      </c>
      <c r="C180" s="29" t="str">
        <f>ComputerScience!H60</f>
        <v>Apex Systems</v>
      </c>
      <c r="D180" s="29" t="str">
        <f>ComputerScience!I60</f>
        <v>Charlotte, NC</v>
      </c>
      <c r="E180" s="29">
        <f>ComputerScience!J60</f>
        <v>3.8</v>
      </c>
      <c r="F180" s="29" t="str">
        <f>ComputerScience!K60</f>
        <v>NA</v>
      </c>
      <c r="G180" s="29" t="str">
        <f>ComputerScience!L60</f>
        <v>NA</v>
      </c>
      <c r="H180" s="35">
        <f>ComputerScience!M60</f>
        <v>43764</v>
      </c>
      <c r="I180" s="29" t="str">
        <f>ComputerScience!N60</f>
        <v/>
      </c>
      <c r="J180" s="29" t="str">
        <f>ComputerScience!O60</f>
        <v/>
      </c>
    </row>
    <row r="181">
      <c r="A181" s="1" t="s">
        <v>402</v>
      </c>
      <c r="B181" s="29" t="str">
        <f>ComputerScience!G61</f>
        <v>Columbia</v>
      </c>
      <c r="C181" s="29" t="str">
        <f>ComputerScience!H61</f>
        <v>Illumio</v>
      </c>
      <c r="D181" s="29" t="str">
        <f>ComputerScience!I61</f>
        <v>Sunnyvale, CA</v>
      </c>
      <c r="E181" s="29">
        <f>ComputerScience!J61</f>
        <v>2.9</v>
      </c>
      <c r="F181" s="29">
        <f>ComputerScience!K61</f>
        <v>114000</v>
      </c>
      <c r="G181" s="29">
        <f>ComputerScience!L61</f>
        <v>189000</v>
      </c>
      <c r="H181" s="35">
        <f>ComputerScience!M61</f>
        <v>43764</v>
      </c>
      <c r="I181" s="29" t="str">
        <f>ComputerScience!N61</f>
        <v/>
      </c>
      <c r="J181" s="29" t="str">
        <f>ComputerScience!O61</f>
        <v/>
      </c>
    </row>
  </sheetData>
  <drawing r:id="rId1"/>
</worksheet>
</file>