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xl/printerSettings/printerSettings2.bin" ContentType="application/vnd.openxmlformats-officedocument.spreadsheetml.printerSettings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man\Downloads\spring 2022\spring 2022\me461\Week 16\03 May 2022 Github schema\03 - Excel files\02 - Double Tube\"/>
    </mc:Choice>
  </mc:AlternateContent>
  <xr:revisionPtr revIDLastSave="0" documentId="13_ncr:1_{69C9EC5A-4C01-4B15-B5ED-DD0E15BE6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Interface" sheetId="2" r:id="rId1"/>
    <sheet name="calibrationData" sheetId="3" r:id="rId2"/>
    <sheet name="measurementData" sheetId="20" r:id="rId3"/>
    <sheet name="Data In" sheetId="10" r:id="rId4"/>
    <sheet name="Data Out" sheetId="9" r:id="rId5"/>
    <sheet name="Settings" sheetId="8" r:id="rId6"/>
    <sheet name="Manifest" sheetId="7" r:id="rId7"/>
    <sheet name="menuOptions" sheetId="6" r:id="rId8"/>
  </sheets>
  <externalReferences>
    <externalReference r:id="rId9"/>
  </externalReference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2" l="1" a="1"/>
  <c r="I12" i="2" s="1"/>
  <c r="I11" i="2" a="1"/>
  <c r="I11" i="2" s="1"/>
  <c r="E11" i="2"/>
  <c r="G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<sst xmlns="http://schemas.openxmlformats.org/spreadsheetml/2006/main" count="204" uniqueCount="112">
  <si>
    <t>Index</t>
  </si>
  <si>
    <t>Date</t>
  </si>
  <si>
    <t>Time</t>
  </si>
  <si>
    <t>Sample Type</t>
  </si>
  <si>
    <t>Fish Type</t>
  </si>
  <si>
    <t>Concentration Known</t>
  </si>
  <si>
    <t>Concentration Type</t>
  </si>
  <si>
    <t>Concentration</t>
  </si>
  <si>
    <t>Units</t>
  </si>
  <si>
    <t>Meas. Purpose</t>
  </si>
  <si>
    <t>Sample Volume (uL)</t>
  </si>
  <si>
    <t>User Name</t>
  </si>
  <si>
    <t>Lab Name</t>
  </si>
  <si>
    <t>Powdered Milk</t>
  </si>
  <si>
    <t>N/A</t>
  </si>
  <si>
    <t>Yes</t>
  </si>
  <si>
    <t>Nominal</t>
  </si>
  <si>
    <t>g/mL</t>
  </si>
  <si>
    <t>Calibration</t>
  </si>
  <si>
    <t>What are you measuring?</t>
  </si>
  <si>
    <t>What is the purpose of your measurement?</t>
  </si>
  <si>
    <t>solutions</t>
  </si>
  <si>
    <t>is my intent</t>
  </si>
  <si>
    <t>What type of fish?</t>
  </si>
  <si>
    <t>What is the volume of your sample?</t>
  </si>
  <si>
    <t>is my fish type</t>
  </si>
  <si>
    <t>uL</t>
  </si>
  <si>
    <t>Do you already know the concentration?</t>
  </si>
  <si>
    <t>What is your Sample's ID number?</t>
  </si>
  <si>
    <t>is my answer</t>
  </si>
  <si>
    <t>is the Sample ID</t>
  </si>
  <si>
    <t>What is your name?</t>
  </si>
  <si>
    <t>If yes, what's the type of concentration?</t>
  </si>
  <si>
    <t>is my name</t>
  </si>
  <si>
    <t>concentration</t>
  </si>
  <si>
    <t>What is your affiliation?</t>
  </si>
  <si>
    <t>What are the units of your concentration?</t>
  </si>
  <si>
    <t>is my lab's name</t>
  </si>
  <si>
    <t>are the units</t>
  </si>
  <si>
    <t>What is your sample's concentration?</t>
  </si>
  <si>
    <t>Total Time Options</t>
  </si>
  <si>
    <t>Sampling Options</t>
  </si>
  <si>
    <t>Affliation Options</t>
  </si>
  <si>
    <t>Measurement Type Options</t>
  </si>
  <si>
    <t>Fish Options</t>
  </si>
  <si>
    <t>Binary Options</t>
  </si>
  <si>
    <t>Concentration Type Options</t>
  </si>
  <si>
    <t>Concentration Units Options</t>
  </si>
  <si>
    <t>Purpose Options</t>
  </si>
  <si>
    <t>Volume Options</t>
  </si>
  <si>
    <t>Concentration Options</t>
  </si>
  <si>
    <t>Zebrafish</t>
  </si>
  <si>
    <t>LSU AgCenter</t>
  </si>
  <si>
    <t>Fish Sperm</t>
  </si>
  <si>
    <t>Catfish</t>
  </si>
  <si>
    <t>No</t>
  </si>
  <si>
    <t>Exact</t>
  </si>
  <si>
    <t>cells/mL</t>
  </si>
  <si>
    <t>Salmon</t>
  </si>
  <si>
    <t>Carp</t>
  </si>
  <si>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</si>
  <si>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</si>
  <si>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</si>
  <si>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</si>
  <si>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</si>
  <si>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</si>
  <si>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</si>
  <si>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</si>
  <si>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</si>
  <si>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</si>
  <si>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</si>
  <si>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</si>
  <si>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</si>
  <si>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</si>
  <si>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</si>
  <si>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</si>
  <si>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</si>
  <si>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</si>
  <si>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</si>
  <si>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</si>
  <si>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</si>
  <si>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</si>
  <si>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</si>
  <si>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</si>
  <si>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</si>
  <si>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</si>
  <si>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</si>
  <si>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</si>
  <si>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</si>
  <si>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0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</si>
  <si>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</si>
  <si>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</si>
  <si>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(COM7))</t>
  </si>
  <si>
    <t>Data coming from the current data source will appear below as it is received.</t>
  </si>
  <si>
    <t>Current Data</t>
  </si>
  <si>
    <t>TIME</t>
  </si>
  <si>
    <t>Historical Data</t>
  </si>
  <si>
    <t>John Doe</t>
  </si>
  <si>
    <t>Sample ID</t>
  </si>
  <si>
    <t>Measurement</t>
  </si>
  <si>
    <t>Data Streamer:</t>
  </si>
  <si>
    <t>Goldfish</t>
  </si>
  <si>
    <t>Buffer:</t>
  </si>
  <si>
    <t>Sample:</t>
  </si>
  <si>
    <t>Buffer Peak</t>
  </si>
  <si>
    <t>Sample Peak</t>
  </si>
  <si>
    <t>2022-May-06</t>
  </si>
  <si>
    <t>3EB6B8E7-BFE3-4EF6-AA1D-74373D2929EC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</si>
  <si>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3EB6B8E7-BFE3-4EF6-AA1D-74373D2929EC","IsGenerated":true,"Name":"Arduino Uno","Version":null,"BaudRate":115200}</t>
  </si>
  <si>
    <t>C-100</t>
  </si>
  <si>
    <t>M-100</t>
  </si>
  <si>
    <t>Louisiana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</si>
</sst>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rial"/>
      <family val="2"/>
      <scheme val="minor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sz val="10"/>
      <color rgb="FF000000"/>
      <name val="Segoe UI"/>
      <family val="2"/>
    </font>
    <font>
      <b/>
      <sz val="15"/>
      <color rgb="FFFFFFFF"/>
      <name val="Segoe UI"/>
      <family val="2"/>
    </font>
    <font>
      <sz val="10"/>
      <color rgb="FF000000"/>
      <name val="Wingdings"/>
      <charset val="2"/>
    </font>
    <font>
      <i/>
      <sz val="10"/>
      <color rgb="FF808080"/>
      <name val="Segoe UI Light"/>
      <family val="2"/>
    </font>
    <font>
      <sz val="10"/>
      <color rgb="FFFF0000"/>
      <name val="Segoe UI Light"/>
      <family val="2"/>
    </font>
    <font>
      <sz val="10"/>
      <color rgb="FF505050"/>
      <name val="Segoe UI"/>
      <family val="2"/>
    </font>
    <font>
      <sz val="13"/>
      <color rgb="FF505050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3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8" fillId="0" borderId="0"/>
  </cellStyleXfs>
  <cellXfs count="6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0" fillId="6" borderId="0" xfId="0" applyFont="1" applyFill="1" applyAlignment="1"/>
    <xf numFmtId="0" fontId="0" fillId="6" borderId="0" xfId="0" applyFont="1" applyFill="1" applyAlignment="1" applyProtection="1">
      <protection locked="0"/>
    </xf>
    <xf numFmtId="0" fontId="7" fillId="6" borderId="0" xfId="0" applyFont="1" applyFill="1" applyAlignment="1" applyProtection="1">
      <alignment horizontal="left" indent="1"/>
      <protection locked="0"/>
    </xf>
    <xf numFmtId="0" fontId="8" fillId="6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 vertical="center" indent="1"/>
    </xf>
    <xf numFmtId="0" fontId="6" fillId="7" borderId="0" xfId="0" applyFont="1" applyFill="1" applyAlignment="1" applyProtection="1">
      <alignment horizontal="left" vertical="center" indent="1"/>
    </xf>
    <xf numFmtId="0" fontId="9" fillId="6" borderId="0" xfId="0" applyFont="1" applyFill="1" applyAlignment="1" applyProtection="1">
      <alignment horizontal="left" indent="1"/>
      <protection locked="0"/>
    </xf>
    <xf numFmtId="0" fontId="10" fillId="6" borderId="0" xfId="0" applyFont="1" applyFill="1" applyAlignment="1" applyProtection="1">
      <alignment horizontal="left" vertical="top" wrapText="1" indent="1"/>
      <protection locked="0"/>
    </xf>
    <xf numFmtId="0" fontId="12" fillId="8" borderId="0" xfId="0" applyFont="1" applyFill="1" applyAlignment="1" applyProtection="1">
      <alignment horizontal="left" vertical="center" indent="1"/>
      <protection locked="0"/>
    </xf>
    <xf numFmtId="0" fontId="12" fillId="8" borderId="0" xfId="0" applyFont="1" applyFill="1" applyBorder="1" applyAlignment="1" applyProtection="1">
      <alignment horizontal="left" vertical="center" indent="1"/>
      <protection locked="0"/>
    </xf>
    <xf numFmtId="0" fontId="12" fillId="8" borderId="4" xfId="0" applyFont="1" applyFill="1" applyBorder="1" applyAlignment="1" applyProtection="1">
      <alignment horizontal="left" vertical="center" indent="1"/>
      <protection locked="0"/>
    </xf>
    <xf numFmtId="0" fontId="11" fillId="9" borderId="0" xfId="0" applyFont="1" applyFill="1" applyAlignment="1" applyProtection="1">
      <alignment horizontal="left" vertical="center" indent="1"/>
      <protection locked="0"/>
    </xf>
    <xf numFmtId="0" fontId="13" fillId="10" borderId="5" xfId="0" applyFont="1" applyFill="1" applyBorder="1" applyAlignment="1" applyProtection="1">
      <alignment horizontal="left" vertical="center" indent="1"/>
      <protection locked="0"/>
    </xf>
    <xf numFmtId="0" fontId="6" fillId="10" borderId="0" xfId="0" applyFont="1" applyFill="1" applyBorder="1" applyAlignment="1" applyProtection="1">
      <alignment horizontal="left" vertical="center" indent="1"/>
      <protection locked="0"/>
    </xf>
    <xf numFmtId="0" fontId="6" fillId="10" borderId="6" xfId="0" applyFont="1" applyFill="1" applyBorder="1" applyAlignment="1" applyProtection="1">
      <alignment horizontal="left" vertical="center" indent="1"/>
      <protection locked="0"/>
    </xf>
    <xf numFmtId="0" fontId="13" fillId="10" borderId="7" xfId="0" applyFont="1" applyFill="1" applyBorder="1" applyAlignment="1" applyProtection="1">
      <alignment horizontal="left" vertical="center" indent="1"/>
      <protection locked="0"/>
    </xf>
    <xf numFmtId="0" fontId="6" fillId="10" borderId="8" xfId="0" applyFont="1" applyFill="1" applyBorder="1" applyAlignment="1" applyProtection="1">
      <alignment horizontal="left" vertical="center" indent="1"/>
      <protection locked="0"/>
    </xf>
    <xf numFmtId="0" fontId="6" fillId="10" borderId="9" xfId="0" applyFont="1" applyFill="1" applyBorder="1" applyAlignment="1" applyProtection="1">
      <alignment horizontal="left" vertical="center" indent="1"/>
      <protection locked="0"/>
    </xf>
    <xf numFmtId="0" fontId="6" fillId="10" borderId="10" xfId="0" applyFont="1" applyFill="1" applyBorder="1" applyAlignment="1" applyProtection="1">
      <alignment horizontal="left" vertical="center" indent="1"/>
      <protection locked="0"/>
    </xf>
    <xf numFmtId="0" fontId="6" fillId="10" borderId="12" xfId="0" applyFont="1" applyFill="1" applyBorder="1" applyAlignment="1" applyProtection="1">
      <alignment horizontal="left" vertical="center" indent="1"/>
      <protection locked="0"/>
    </xf>
    <xf numFmtId="0" fontId="13" fillId="10" borderId="11" xfId="0" applyFont="1" applyFill="1" applyBorder="1" applyAlignment="1" applyProtection="1">
      <alignment horizontal="left" vertical="center" indent="1"/>
      <protection locked="0"/>
    </xf>
    <xf numFmtId="0" fontId="0" fillId="11" borderId="0" xfId="0" applyFont="1" applyFill="1" applyAlignment="1" applyProtection="1">
      <protection locked="0"/>
    </xf>
    <xf numFmtId="0" fontId="9" fillId="11" borderId="0" xfId="0" applyFont="1" applyFill="1" applyAlignment="1" applyProtection="1">
      <alignment horizontal="left" indent="1"/>
      <protection locked="0"/>
    </xf>
    <xf numFmtId="0" fontId="10" fillId="11" borderId="0" xfId="0" applyFont="1" applyFill="1" applyAlignment="1" applyProtection="1">
      <alignment horizontal="left" vertical="top" wrapText="1" indent="1"/>
      <protection locked="0"/>
    </xf>
    <xf numFmtId="0" fontId="6" fillId="11" borderId="0" xfId="0" applyFont="1" applyFill="1" applyAlignment="1" applyProtection="1">
      <alignment horizontal="left" vertical="center" indent="1"/>
    </xf>
    <xf numFmtId="0" fontId="14" fillId="11" borderId="0" xfId="0" applyFont="1" applyFill="1" applyAlignment="1" applyProtection="1">
      <alignment horizontal="left" vertical="center" indent="1"/>
      <protection locked="0"/>
    </xf>
    <xf numFmtId="0" fontId="6" fillId="6" borderId="13" xfId="0" applyFont="1" applyFill="1" applyBorder="1" applyAlignment="1" applyProtection="1">
      <alignment horizontal="left" vertical="center" indent="1"/>
      <protection locked="0"/>
    </xf>
    <xf numFmtId="0" fontId="15" fillId="11" borderId="0" xfId="0" applyFont="1" applyFill="1" applyAlignment="1" applyProtection="1">
      <alignment horizontal="left" vertical="center" wrapText="1" indent="1"/>
      <protection locked="0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vertical="top" wrapText="1" indent="1"/>
    </xf>
    <xf numFmtId="0" fontId="16" fillId="12" borderId="14" xfId="0" applyFont="1" applyFill="1" applyBorder="1" applyAlignment="1" applyProtection="1">
      <alignment horizontal="center" vertical="center"/>
    </xf>
    <xf numFmtId="0" fontId="16" fillId="12" borderId="15" xfId="0" applyFont="1" applyFill="1" applyBorder="1" applyAlignment="1" applyProtection="1">
      <alignment horizontal="center" vertical="center"/>
    </xf>
    <xf numFmtId="0" fontId="16" fillId="13" borderId="16" xfId="0" applyFont="1" applyFill="1" applyBorder="1" applyAlignment="1" applyProtection="1">
      <alignment horizontal="right" vertical="center" indent="1"/>
      <protection locked="0"/>
    </xf>
    <xf numFmtId="0" fontId="9" fillId="6" borderId="0" xfId="0" applyFont="1" applyFill="1" applyAlignment="1">
      <alignment horizontal="left" indent="1"/>
    </xf>
    <xf numFmtId="0" fontId="10" fillId="6" borderId="0" xfId="0" applyFont="1" applyFill="1" applyAlignment="1">
      <alignment horizontal="left" vertical="top" wrapText="1" indent="1"/>
    </xf>
    <xf numFmtId="0" fontId="17" fillId="6" borderId="0" xfId="0" applyFont="1" applyFill="1" applyAlignment="1" applyProtection="1">
      <alignment horizontal="left" indent="1"/>
    </xf>
    <xf numFmtId="0" fontId="11" fillId="14" borderId="0" xfId="0" applyFont="1" applyFill="1" applyAlignment="1">
      <alignment horizontal="center" vertical="center"/>
    </xf>
    <xf numFmtId="0" fontId="16" fillId="15" borderId="17" xfId="0" applyFont="1" applyFill="1" applyBorder="1" applyAlignment="1" applyProtection="1">
      <alignment horizontal="right" vertical="center" indent="1"/>
      <protection locked="0"/>
    </xf>
    <xf numFmtId="164" fontId="16" fillId="15" borderId="17" xfId="0" applyNumberFormat="1" applyFont="1" applyFill="1" applyBorder="1" applyAlignment="1" applyProtection="1">
      <alignment horizontal="left" vertical="center" indent="1"/>
      <protection locked="0"/>
    </xf>
    <xf numFmtId="0" fontId="17" fillId="6" borderId="18" xfId="0" applyFont="1" applyFill="1" applyBorder="1" applyAlignment="1" applyProtection="1">
      <alignment horizontal="left" indent="1"/>
    </xf>
    <xf numFmtId="0" fontId="16" fillId="16" borderId="19" xfId="0" applyFont="1" applyFill="1" applyBorder="1" applyAlignment="1" applyProtection="1">
      <alignment horizontal="right" vertical="center" indent="1"/>
      <protection locked="0"/>
    </xf>
    <xf numFmtId="0" fontId="16" fillId="16" borderId="20" xfId="0" applyFont="1" applyFill="1" applyBorder="1" applyAlignment="1" applyProtection="1">
      <alignment horizontal="right" vertical="center" indent="1"/>
      <protection locked="0"/>
    </xf>
    <xf numFmtId="164" fontId="16" fillId="16" borderId="19" xfId="0" applyNumberFormat="1" applyFont="1" applyFill="1" applyBorder="1" applyAlignment="1" applyProtection="1">
      <alignment horizontal="left" vertical="center" indent="1"/>
      <protection locked="0"/>
    </xf>
    <xf numFmtId="164" fontId="16" fillId="16" borderId="20" xfId="0" applyNumberFormat="1" applyFont="1" applyFill="1" applyBorder="1" applyAlignment="1" applyProtection="1">
      <alignment horizontal="left" vertical="center" indent="1"/>
      <protection locked="0"/>
    </xf>
    <xf numFmtId="164" fontId="16" fillId="17" borderId="20" xfId="0" applyNumberFormat="1" applyFont="1" applyFill="1" applyBorder="1" applyAlignment="1" applyProtection="1">
      <alignment horizontal="left" vertical="center" indent="1"/>
      <protection locked="0"/>
    </xf>
    <xf numFmtId="0" fontId="16" fillId="17" borderId="20" xfId="0" applyFont="1" applyFill="1" applyBorder="1" applyAlignment="1" applyProtection="1">
      <alignment horizontal="right" vertical="center" indent="1"/>
      <protection locked="0"/>
    </xf>
    <xf numFmtId="0" fontId="19" fillId="0" borderId="0" xfId="0" applyFont="1" applyAlignment="1"/>
    <xf numFmtId="0" fontId="20" fillId="2" borderId="1" xfId="0" applyFont="1" applyFill="1" applyBorder="1" applyAlignment="1">
      <alignment horizontal="center"/>
    </xf>
    <xf numFmtId="14" fontId="18" fillId="0" borderId="0" xfId="0" applyNumberFormat="1" applyFont="1" applyAlignment="1"/>
    <xf numFmtId="19" fontId="18" fillId="0" borderId="0" xfId="0" applyNumberFormat="1" applyFont="1" applyAlignment="1"/>
    <xf numFmtId="0" fontId="21" fillId="0" borderId="0" xfId="0" applyFont="1" applyAlignment="1"/>
    <xf numFmtId="0" fontId="23" fillId="0" borderId="0" xfId="0" applyFont="1" applyAlignment="1"/>
    <xf numFmtId="0" fontId="21" fillId="0" borderId="0" xfId="0" applyFont="1"/>
    <xf numFmtId="0" fontId="22" fillId="0" borderId="3" xfId="2" applyFont="1" applyAlignment="1"/>
    <xf numFmtId="0" fontId="1" fillId="3" borderId="21" xfId="3" applyBorder="1" applyAlignment="1"/>
    <xf numFmtId="0" fontId="24" fillId="0" borderId="2" xfId="1" applyFont="1" applyAlignment="1"/>
    <xf numFmtId="0" fontId="1" fillId="4" borderId="21" xfId="4" applyBorder="1" applyAlignment="1"/>
    <xf numFmtId="0" fontId="1" fillId="5" borderId="21" xfId="5" applyBorder="1" applyAlignment="1"/>
    <xf numFmtId="0" fontId="1" fillId="5" borderId="0" xfId="5" applyAlignment="1">
      <alignment horizontal="right"/>
    </xf>
    <xf numFmtId="0" fontId="22" fillId="0" borderId="3" xfId="2" applyFont="1" applyFill="1" applyAlignment="1"/>
  </cellXfs>
  <cellStyles count="7">
    <cellStyle name="40% - Accent4" xfId="3" builtinId="43"/>
    <cellStyle name="40% - Accent5" xfId="4" builtinId="47"/>
    <cellStyle name="40% - Accent6" xfId="5" builtinId="51"/>
    <cellStyle name="Heading 3" xfId="1" builtinId="18"/>
    <cellStyle name="Normal" xfId="0" builtinId="0"/>
    <cellStyle name="Normal 2" xfId="6" xr:uid="{DF3E24F0-EAD3-4854-AB1C-A2C8B9A1B19C}"/>
    <cellStyle name="Total" xfId="2" builtinId="2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4" formatCode="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CFE2F3"/>
          <bgColor rgb="FFCFE2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4" formatCode="h:mm:ss\ AM/PM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CFE2F3"/>
          <bgColor rgb="FFCFE2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border outline="0">
        <bottom style="medium">
          <color rgb="FF000000"/>
        </bottom>
      </border>
    </dxf>
  </dxfs>
  <tableStyles count="1" defaultTableStyle="TableStyleMedium2" defaultPivotStyle="PivotStyleLight16">
    <tableStyle name="Invisible" pivot="0" table="0" count="0" xr9:uid="{2ED564AA-F41F-4689-B079-2AE881C884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12700</xdr:rowOff>
        </xdr:from>
        <xdr:to>
          <xdr:col>9</xdr:col>
          <xdr:colOff>12700</xdr:colOff>
          <xdr:row>16</xdr:row>
          <xdr:rowOff>19050</xdr:rowOff>
        </xdr:to>
        <xdr:sp macro="" textlink="">
          <xdr:nvSpPr>
            <xdr:cNvPr id="2058" name="CommandButton1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96606A-426D-4486-B6E2-322DBEFE578F}"/>
            </a:ext>
          </a:extLst>
        </xdr:cNvPr>
        <xdr:cNvSpPr/>
      </xdr:nvSpPr>
      <xdr:spPr>
        <a:xfrm>
          <a:off x="8451850" y="5549900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an/Downloads/BU--%20LSU%20Device%20Instructions%20and%20Manual%20Entry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 for Solute #1"/>
      <sheetName val="Detecting Concentrations for So"/>
      <sheetName val="EXAMPLE Calibration for Solute "/>
      <sheetName val="EXAMPLE Detecting Concentration"/>
    </sheetNames>
    <sheetDataSet>
      <sheetData sheetId="0"/>
      <sheetData sheetId="1"/>
      <sheetData sheetId="2">
        <row r="5">
          <cell r="H5">
            <v>0.214</v>
          </cell>
        </row>
        <row r="6">
          <cell r="H6">
            <v>0.107</v>
          </cell>
        </row>
        <row r="7">
          <cell r="H7">
            <v>5.3999999999999999E-2</v>
          </cell>
        </row>
        <row r="8">
          <cell r="H8">
            <v>2.7E-2</v>
          </cell>
        </row>
        <row r="9">
          <cell r="H9">
            <v>0.17899999999999999</v>
          </cell>
        </row>
        <row r="10">
          <cell r="H10">
            <v>0.14000000000000001</v>
          </cell>
        </row>
        <row r="11">
          <cell r="H11">
            <v>0.11</v>
          </cell>
        </row>
        <row r="12">
          <cell r="H12">
            <v>8.6999999999999994E-2</v>
          </cell>
        </row>
        <row r="13">
          <cell r="H13">
            <v>7.0999999999999994E-2</v>
          </cell>
        </row>
        <row r="14">
          <cell r="H14">
            <v>3.5999999999999997E-2</v>
          </cell>
        </row>
        <row r="15">
          <cell r="H15">
            <v>1.7999999999999999E-2</v>
          </cell>
        </row>
        <row r="16">
          <cell r="H16">
            <v>8.9999999999999993E-3</v>
          </cell>
        </row>
        <row r="17">
          <cell r="H17">
            <v>0.2</v>
          </cell>
        </row>
        <row r="18">
          <cell r="H18">
            <v>0.157</v>
          </cell>
        </row>
        <row r="19">
          <cell r="H19">
            <v>0.123</v>
          </cell>
        </row>
        <row r="20">
          <cell r="H20">
            <v>9.7000000000000003E-2</v>
          </cell>
        </row>
        <row r="23">
          <cell r="H23" t="str">
            <v>Absorbance</v>
          </cell>
        </row>
        <row r="25">
          <cell r="H25">
            <v>0.17326196903681695</v>
          </cell>
        </row>
        <row r="26">
          <cell r="H26">
            <v>0.16179030796077198</v>
          </cell>
        </row>
        <row r="27">
          <cell r="H27">
            <v>0.11248842805866238</v>
          </cell>
        </row>
        <row r="28">
          <cell r="H28">
            <v>8.4320885700035875E-2</v>
          </cell>
        </row>
        <row r="29">
          <cell r="H29">
            <v>0.19791969655135394</v>
          </cell>
        </row>
        <row r="30">
          <cell r="H30">
            <v>0.17003665347150465</v>
          </cell>
        </row>
        <row r="31">
          <cell r="H31">
            <v>0.16409086057044817</v>
          </cell>
        </row>
        <row r="32">
          <cell r="H32">
            <v>0.14937118986323811</v>
          </cell>
        </row>
        <row r="33">
          <cell r="H33">
            <v>0.14726493287697517</v>
          </cell>
        </row>
        <row r="34">
          <cell r="H34">
            <v>7.9181246047624818E-2</v>
          </cell>
        </row>
        <row r="35">
          <cell r="H35">
            <v>4.7209634914964944E-2</v>
          </cell>
        </row>
        <row r="36">
          <cell r="H36">
            <v>3.6009183876781904E-2</v>
          </cell>
        </row>
        <row r="37">
          <cell r="H37">
            <v>0.18948466131339292</v>
          </cell>
        </row>
        <row r="38">
          <cell r="H38">
            <v>0.16001294815000877</v>
          </cell>
        </row>
        <row r="39">
          <cell r="H39">
            <v>0.16237804578454459</v>
          </cell>
        </row>
        <row r="40">
          <cell r="H40">
            <v>0.16664970282283972</v>
          </cell>
        </row>
      </sheetData>
      <sheetData sheetId="3">
        <row r="3">
          <cell r="L3" t="str">
            <v>Calculated Concentration</v>
          </cell>
        </row>
        <row r="5">
          <cell r="L5">
            <v>0.14946133246230314</v>
          </cell>
          <cell r="O5">
            <v>0.17326196903681695</v>
          </cell>
        </row>
        <row r="6">
          <cell r="L6">
            <v>0.12037252127841078</v>
          </cell>
          <cell r="O6">
            <v>0.16179030796077198</v>
          </cell>
        </row>
        <row r="7">
          <cell r="L7">
            <v>4.748278048191807E-2</v>
          </cell>
          <cell r="O7">
            <v>0.11248842805866238</v>
          </cell>
        </row>
        <row r="8">
          <cell r="L8">
            <v>2.790773989023166E-2</v>
          </cell>
          <cell r="O8">
            <v>8.4320885700035875E-2</v>
          </cell>
        </row>
        <row r="9">
          <cell r="L9">
            <v>0.23800170926294778</v>
          </cell>
          <cell r="O9">
            <v>0.19791969655135394</v>
          </cell>
        </row>
        <row r="10">
          <cell r="L10">
            <v>0.14063708442743375</v>
          </cell>
          <cell r="O10">
            <v>0.17003665347150465</v>
          </cell>
        </row>
        <row r="11">
          <cell r="L11">
            <v>0.12571254745448454</v>
          </cell>
          <cell r="O11">
            <v>0.16409086057044817</v>
          </cell>
        </row>
        <row r="12">
          <cell r="L12">
            <v>9.5227455208777845E-2</v>
          </cell>
          <cell r="O12">
            <v>0.14937118986323811</v>
          </cell>
        </row>
        <row r="13">
          <cell r="L13">
            <v>9.1517260827637004E-2</v>
          </cell>
          <cell r="O13">
            <v>0.14726493287697517</v>
          </cell>
        </row>
        <row r="14">
          <cell r="L14">
            <v>2.5328487051288852E-2</v>
          </cell>
          <cell r="O14">
            <v>7.9181246047624818E-2</v>
          </cell>
        </row>
        <row r="15">
          <cell r="L15">
            <v>1.3855631920132441E-2</v>
          </cell>
          <cell r="O15">
            <v>4.7209634914964944E-2</v>
          </cell>
        </row>
        <row r="16">
          <cell r="L16">
            <v>1.1216237688043036E-2</v>
          </cell>
          <cell r="O16">
            <v>3.6009183876781904E-2</v>
          </cell>
        </row>
        <row r="17">
          <cell r="L17">
            <v>0.20298381507310359</v>
          </cell>
          <cell r="O17">
            <v>0.18948466131339292</v>
          </cell>
        </row>
        <row r="18">
          <cell r="L18">
            <v>0.11640275314579063</v>
          </cell>
          <cell r="O18">
            <v>0.16001294815000877</v>
          </cell>
        </row>
        <row r="19">
          <cell r="L19">
            <v>0.12171480827979167</v>
          </cell>
          <cell r="O19">
            <v>0.16237804578454459</v>
          </cell>
        </row>
        <row r="20">
          <cell r="L20">
            <v>0.13193085686926831</v>
          </cell>
          <cell r="O20">
            <v>0.16664970282283972</v>
          </cell>
        </row>
        <row r="21">
          <cell r="L21" t="e">
            <v>#DIV/0!</v>
          </cell>
          <cell r="O21" t="e">
            <v>#DIV/0!</v>
          </cell>
        </row>
        <row r="22">
          <cell r="L22" t="e">
            <v>#DIV/0!</v>
          </cell>
          <cell r="O22" t="e">
            <v>#DIV/0!</v>
          </cell>
        </row>
        <row r="23">
          <cell r="L23" t="e">
            <v>#DIV/0!</v>
          </cell>
          <cell r="O23" t="e">
            <v>#DIV/0!</v>
          </cell>
        </row>
        <row r="24">
          <cell r="L24" t="e">
            <v>#DIV/0!</v>
          </cell>
          <cell r="O24" t="e">
            <v>#DIV/0!</v>
          </cell>
        </row>
        <row r="25">
          <cell r="L25" t="e">
            <v>#DIV/0!</v>
          </cell>
          <cell r="O25" t="e">
            <v>#DIV/0!</v>
          </cell>
        </row>
        <row r="26">
          <cell r="L26" t="e">
            <v>#DIV/0!</v>
          </cell>
          <cell r="O26" t="e">
            <v>#DIV/0!</v>
          </cell>
        </row>
        <row r="27">
          <cell r="L27" t="e">
            <v>#DIV/0!</v>
          </cell>
          <cell r="O27" t="e">
            <v>#DIV/0!</v>
          </cell>
        </row>
        <row r="28">
          <cell r="L28" t="e">
            <v>#DIV/0!</v>
          </cell>
          <cell r="O28" t="e">
            <v>#DIV/0!</v>
          </cell>
        </row>
        <row r="29">
          <cell r="L29" t="e">
            <v>#DIV/0!</v>
          </cell>
          <cell r="O29" t="e">
            <v>#DIV/0!</v>
          </cell>
        </row>
        <row r="30">
          <cell r="L30" t="e">
            <v>#DIV/0!</v>
          </cell>
          <cell r="O30" t="e">
            <v>#DIV/0!</v>
          </cell>
        </row>
        <row r="31">
          <cell r="L31" t="e">
            <v>#DIV/0!</v>
          </cell>
          <cell r="O31" t="e">
            <v>#DIV/0!</v>
          </cell>
        </row>
        <row r="32">
          <cell r="L32" t="e">
            <v>#DIV/0!</v>
          </cell>
          <cell r="O32" t="e">
            <v>#DIV/0!</v>
          </cell>
        </row>
        <row r="33">
          <cell r="L33" t="e">
            <v>#DIV/0!</v>
          </cell>
          <cell r="O33" t="e">
            <v>#DIV/0!</v>
          </cell>
        </row>
        <row r="34">
          <cell r="L34" t="e">
            <v>#DIV/0!</v>
          </cell>
          <cell r="O34" t="e">
            <v>#DIV/0!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34378-50BA-41CC-B90C-934A03B66449}" name="Table5" displayName="Table5" ref="A1:P2" totalsRowShown="0" headerRowDxfId="31" headerRowBorderDxfId="33">
  <autoFilter ref="A1:P2" xr:uid="{15834378-50BA-41CC-B90C-934A03B66449}"/>
  <tableColumns count="16">
    <tableColumn id="1" xr3:uid="{266EB879-3A26-4228-A0E2-426347197635}" name="Index"/>
    <tableColumn id="2" xr3:uid="{42B4A34C-F0E3-45BD-AC9E-46702FBE49FF}" name="Date" dataDxfId="32"/>
    <tableColumn id="3" xr3:uid="{9F41DA07-FD0D-4B61-812E-0C4377D4956D}" name="Time" dataDxfId="30"/>
    <tableColumn id="4" xr3:uid="{65CAF842-D29B-4E43-A0B9-508ADD64543F}" name="Buffer Peak"/>
    <tableColumn id="5" xr3:uid="{649C3427-EE56-4B4F-B90A-372DED5B801F}" name="Sample Peak"/>
    <tableColumn id="6" xr3:uid="{6CFF3021-5A2B-4450-BBE5-5BE775478DF7}" name="Sample Type"/>
    <tableColumn id="7" xr3:uid="{D1204E89-197F-4205-887A-21C6F56576AC}" name="Fish Type"/>
    <tableColumn id="8" xr3:uid="{F716A204-9F87-4056-A29E-180834DBBEEB}" name="Concentration Known"/>
    <tableColumn id="9" xr3:uid="{C2BAAA2D-F60E-45D8-A114-32460A0E0D81}" name="Concentration Type"/>
    <tableColumn id="10" xr3:uid="{855B3A0E-B106-4377-8D86-9F1866C85131}" name="Concentration"/>
    <tableColumn id="11" xr3:uid="{4CB8CF4B-8796-411B-BED9-A55383860D3A}" name="Units"/>
    <tableColumn id="12" xr3:uid="{08765504-AE37-412B-ACE4-168C17847AFE}" name="Meas. Purpose"/>
    <tableColumn id="13" xr3:uid="{301D67CD-3930-4F51-95A7-4A317DBB45E9}" name="Sample Volume (uL)"/>
    <tableColumn id="17" xr3:uid="{EBE0B6DF-6A75-4DA0-B621-0F6D841DBF3E}" name="User Name"/>
    <tableColumn id="18" xr3:uid="{E79F2792-D7CD-447D-B6D4-2894167C37F8}" name="Lab Name"/>
    <tableColumn id="19" xr3:uid="{E6A7453D-9BBB-4278-8420-10484835FC0C}" name="Sample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0CEE41-A798-4DD5-9835-AFFF44C9CC0D}" name="Table57" displayName="Table57" ref="A1:P2" totalsRowShown="0" headerRowDxfId="3" headerRowBorderDxfId="2">
  <autoFilter ref="A1:P2" xr:uid="{15834378-50BA-41CC-B90C-934A03B66449}"/>
  <tableColumns count="16">
    <tableColumn id="1" xr3:uid="{77CD23D5-3E82-4F19-A1F2-F63488C07FAA}" name="Index"/>
    <tableColumn id="2" xr3:uid="{5579E46D-374D-4E51-8787-5220C2AF545B}" name="Date" dataDxfId="1"/>
    <tableColumn id="3" xr3:uid="{BC2B42B2-5FA0-42C4-BA0D-43F37C905D22}" name="Time" dataDxfId="0"/>
    <tableColumn id="4" xr3:uid="{1A4B22F6-9507-495C-BCD7-CB764CBF0397}" name="Buffer Peak"/>
    <tableColumn id="5" xr3:uid="{081F3E4C-81F8-4253-AF12-7B6AF250F5C6}" name="Sample Peak"/>
    <tableColumn id="6" xr3:uid="{9CB657EF-F875-4B41-8B51-DB33E7D0420C}" name="Sample Type"/>
    <tableColumn id="7" xr3:uid="{5C29D8E2-B1B8-42F5-A531-6C74CC8645C4}" name="Fish Type"/>
    <tableColumn id="8" xr3:uid="{C078C3CC-7036-452F-9328-252AB3D7FCA7}" name="Concentration Known"/>
    <tableColumn id="9" xr3:uid="{96B60537-BCA4-46A2-9B96-98A67762E337}" name="Concentration Type"/>
    <tableColumn id="10" xr3:uid="{ECD23433-2A9C-410C-BA20-4539BC15FCA8}" name="Concentration"/>
    <tableColumn id="11" xr3:uid="{D75E746D-0373-4C38-B429-D55F9EBC112A}" name="Units"/>
    <tableColumn id="12" xr3:uid="{6E98659C-83B1-45C9-84BA-7ABA73363AA7}" name="Meas. Purpose"/>
    <tableColumn id="13" xr3:uid="{3D8C9D80-D013-4EA5-9F06-B48760A50418}" name="Sample Volume (uL)"/>
    <tableColumn id="17" xr3:uid="{0D8104F1-0A9E-4219-8071-AFEF792E70D6}" name="User Name"/>
    <tableColumn id="18" xr3:uid="{111A5B08-47E4-4CED-8ABC-191B5738817D}" name="Lab Name"/>
    <tableColumn id="19" xr3:uid="{0E5BF053-D1FD-4F32-9E6D-7C48FD07E3FB}" name="Sample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2990C-3150-4186-A1DB-FC9A625177D0}" name="TBL_CUR" displayName="TBL_CUR" ref="A4:K5" totalsRowShown="0" headerRowDxfId="29" dataDxfId="27">
  <autoFilter ref="A4:K5" xr:uid="{4152990C-3150-4186-A1DB-FC9A625177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F554AF8-A1E5-4832-A0B6-2BE62B00BFCB}" name="TIME" dataDxfId="16"/>
    <tableColumn id="2" xr3:uid="{16F02D77-35DA-4667-920E-0CCC178B867F}" name="CH1" dataDxfId="17"/>
    <tableColumn id="3" xr3:uid="{A7C1DDED-02AE-4DA2-9CF5-2B1BE761837D}" name="CH2" dataDxfId="26"/>
    <tableColumn id="4" xr3:uid="{C540AE92-9A38-4C70-B69A-F76B9C963820}" name="CH3" dataDxfId="25"/>
    <tableColumn id="5" xr3:uid="{81EF6AA0-3BF2-40A3-881E-2EF062FD14B2}" name="CH4" dataDxfId="24"/>
    <tableColumn id="6" xr3:uid="{0522A8B0-AE65-4554-A2EC-B676733DD69E}" name="CH5" dataDxfId="23"/>
    <tableColumn id="7" xr3:uid="{14584002-CBA7-4B91-8029-6CEE0FD36976}" name="CH6" dataDxfId="22"/>
    <tableColumn id="8" xr3:uid="{657466C6-D0A1-45EE-9882-EBDEAE1E1248}" name="CH7" dataDxfId="21"/>
    <tableColumn id="9" xr3:uid="{17EA04F3-9E6B-4DA9-AC0C-8A73BE87B603}" name="CH8" dataDxfId="20"/>
    <tableColumn id="10" xr3:uid="{C4F83CC0-835A-43FD-B13C-E4A809BED8DA}" name="CH9" dataDxfId="19"/>
    <tableColumn id="11" xr3:uid="{9BF913FC-9F27-43FD-A601-0BF09EA2D600}" name="CH10" dataDxfId="18"/>
  </tableColumns>
  <tableStyleInfo name="Invisi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CE3EB-A52B-4BF2-A408-ADE0B9533A56}" name="TBL_HST" displayName="TBL_HST" ref="A7:K22" totalsRowShown="0" headerRowDxfId="28" dataDxfId="15">
  <autoFilter ref="A7:K22" xr:uid="{142CE3EB-A52B-4BF2-A408-ADE0B9533A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3BF188B-E036-47B1-BF32-9BD4D4380956}" name="TIME" dataDxfId="4"/>
    <tableColumn id="2" xr3:uid="{E9EDB559-6143-482B-9836-C8F1EC425BC3}" name="CH1" dataDxfId="5"/>
    <tableColumn id="3" xr3:uid="{F0E5AF7A-1967-4DD9-8316-C1CC1EF9E92C}" name="CH2" dataDxfId="14"/>
    <tableColumn id="4" xr3:uid="{3548348C-4F6D-44A8-85C1-836F30400E55}" name="CH3" dataDxfId="13"/>
    <tableColumn id="5" xr3:uid="{33C3E4E6-9A44-4E97-B69C-DDE559895177}" name="CH4" dataDxfId="12"/>
    <tableColumn id="6" xr3:uid="{DCE62635-FF8C-4B2B-96D7-ECA1BE7B7803}" name="CH5" dataDxfId="11"/>
    <tableColumn id="7" xr3:uid="{A608AB95-3F20-4FD7-871C-F75E19C3F3E5}" name="CH6" dataDxfId="10"/>
    <tableColumn id="8" xr3:uid="{8D4AEA69-271A-42F7-9054-4FDAD79CB342}" name="CH7" dataDxfId="9"/>
    <tableColumn id="9" xr3:uid="{A1944C4D-D823-4637-BFCB-259D2925FB7C}" name="CH8" dataDxfId="8"/>
    <tableColumn id="10" xr3:uid="{17497378-B76B-4C14-B9F1-3DCC5B182AF6}" name="CH9" dataDxfId="7"/>
    <tableColumn id="11" xr3:uid="{F347BD8B-85A3-4208-8A72-1716815D74C3}" name="CH10" dataDxfId="6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J19"/>
  <sheetViews>
    <sheetView tabSelected="1" workbookViewId="0">
      <selection activeCell="C14" sqref="C14"/>
    </sheetView>
  </sheetViews>
  <sheetFormatPr defaultColWidth="12.6328125" defaultRowHeight="15.75" customHeight="1" x14ac:dyDescent="0.25"/>
  <cols>
    <col min="1" max="1" width="16.1796875" customWidth="1"/>
    <col min="2" max="2" width="16.6328125" customWidth="1"/>
    <col min="3" max="3" width="18.7265625" customWidth="1"/>
    <col min="4" max="4" width="18.6328125" customWidth="1"/>
    <col min="5" max="5" width="19.08984375" customWidth="1"/>
    <col min="6" max="6" width="12" customWidth="1"/>
    <col min="7" max="7" width="4.90625" customWidth="1"/>
    <col min="8" max="8" width="17.54296875" customWidth="1"/>
  </cols>
  <sheetData>
    <row r="1" spans="1:10" ht="15.75" customHeight="1" thickBot="1" x14ac:dyDescent="0.4">
      <c r="A1" s="59" t="s">
        <v>19</v>
      </c>
      <c r="B1" s="55"/>
      <c r="D1" s="59" t="s">
        <v>27</v>
      </c>
      <c r="E1" s="55"/>
      <c r="H1" s="59" t="s">
        <v>31</v>
      </c>
      <c r="I1" s="55"/>
      <c r="J1" s="55"/>
    </row>
    <row r="2" spans="1:10" ht="15.75" customHeight="1" thickBot="1" x14ac:dyDescent="0.35">
      <c r="A2" s="58" t="s">
        <v>53</v>
      </c>
      <c r="B2" s="54" t="s">
        <v>21</v>
      </c>
      <c r="D2" s="60" t="s">
        <v>15</v>
      </c>
      <c r="E2" s="54" t="s">
        <v>29</v>
      </c>
      <c r="H2" s="61" t="s">
        <v>97</v>
      </c>
      <c r="I2" s="54" t="s">
        <v>33</v>
      </c>
      <c r="J2" s="55"/>
    </row>
    <row r="3" spans="1:10" ht="15.75" customHeight="1" x14ac:dyDescent="0.3">
      <c r="A3" s="55"/>
      <c r="B3" s="55"/>
      <c r="D3" s="55"/>
      <c r="E3" s="55"/>
      <c r="H3" s="55"/>
      <c r="I3" s="55"/>
      <c r="J3" s="55"/>
    </row>
    <row r="4" spans="1:10" ht="15.75" customHeight="1" thickBot="1" x14ac:dyDescent="0.4">
      <c r="A4" s="59" t="s">
        <v>23</v>
      </c>
      <c r="B4" s="55"/>
      <c r="D4" s="59" t="s">
        <v>32</v>
      </c>
      <c r="E4" s="55"/>
      <c r="H4" s="59" t="s">
        <v>35</v>
      </c>
      <c r="I4" s="55"/>
      <c r="J4" s="55"/>
    </row>
    <row r="5" spans="1:10" ht="15.75" customHeight="1" thickBot="1" x14ac:dyDescent="0.35">
      <c r="A5" s="58" t="s">
        <v>101</v>
      </c>
      <c r="B5" s="54" t="s">
        <v>25</v>
      </c>
      <c r="D5" s="60" t="s">
        <v>16</v>
      </c>
      <c r="E5" s="54" t="s">
        <v>34</v>
      </c>
      <c r="H5" s="61" t="s">
        <v>52</v>
      </c>
      <c r="I5" s="54" t="s">
        <v>37</v>
      </c>
      <c r="J5" s="55"/>
    </row>
    <row r="6" spans="1:10" ht="15.75" customHeight="1" x14ac:dyDescent="0.3">
      <c r="A6" s="55"/>
      <c r="B6" s="55"/>
      <c r="D6" s="55"/>
      <c r="E6" s="55"/>
      <c r="H6" s="55"/>
      <c r="I6" s="55"/>
      <c r="J6" s="55"/>
    </row>
    <row r="7" spans="1:10" ht="15.75" customHeight="1" thickBot="1" x14ac:dyDescent="0.4">
      <c r="A7" s="59" t="s">
        <v>20</v>
      </c>
      <c r="B7" s="55"/>
      <c r="D7" s="59" t="s">
        <v>36</v>
      </c>
      <c r="E7" s="55"/>
      <c r="H7" s="59" t="s">
        <v>28</v>
      </c>
      <c r="I7" s="55"/>
    </row>
    <row r="8" spans="1:10" ht="15.75" customHeight="1" thickBot="1" x14ac:dyDescent="0.35">
      <c r="A8" s="58" t="s">
        <v>18</v>
      </c>
      <c r="B8" s="54" t="s">
        <v>22</v>
      </c>
      <c r="D8" s="60" t="s">
        <v>17</v>
      </c>
      <c r="E8" s="54" t="s">
        <v>38</v>
      </c>
      <c r="G8" s="62" t="str">
        <f>IF(A8="Calibration","C-",(IF(A8="Measurement","M-","S-")))</f>
        <v>C-</v>
      </c>
      <c r="H8" s="61">
        <v>100</v>
      </c>
      <c r="I8" s="54" t="s">
        <v>30</v>
      </c>
    </row>
    <row r="9" spans="1:10" ht="15.75" customHeight="1" x14ac:dyDescent="0.3">
      <c r="A9" s="55"/>
      <c r="B9" s="55"/>
      <c r="D9" s="55"/>
      <c r="E9" s="55"/>
      <c r="H9" s="55"/>
      <c r="I9" s="55"/>
      <c r="J9" s="55"/>
    </row>
    <row r="10" spans="1:10" ht="15.75" customHeight="1" thickBot="1" x14ac:dyDescent="0.4">
      <c r="A10" s="59" t="s">
        <v>24</v>
      </c>
      <c r="B10" s="55"/>
      <c r="D10" s="59" t="s">
        <v>39</v>
      </c>
      <c r="E10" s="55"/>
      <c r="G10" s="55"/>
      <c r="H10" s="59" t="s">
        <v>100</v>
      </c>
      <c r="I10" s="55"/>
      <c r="J10" s="55"/>
    </row>
    <row r="11" spans="1:10" ht="15.75" customHeight="1" thickBot="1" x14ac:dyDescent="0.4">
      <c r="A11" s="58">
        <v>5</v>
      </c>
      <c r="B11" s="54" t="s">
        <v>26</v>
      </c>
      <c r="D11" s="60">
        <v>0.2</v>
      </c>
      <c r="E11" s="56" t="str">
        <f>D8</f>
        <v>g/mL</v>
      </c>
      <c r="G11" s="55"/>
      <c r="H11" s="63" t="s">
        <v>102</v>
      </c>
      <c r="I11" s="55" cm="1">
        <f t="array" ref="I11">TBL_CUR[CH1]</f>
        <v>371</v>
      </c>
      <c r="J11" s="55"/>
    </row>
    <row r="12" spans="1:10" ht="15.75" customHeight="1" thickBot="1" x14ac:dyDescent="0.4">
      <c r="D12" s="55"/>
      <c r="G12" s="55"/>
      <c r="H12" s="57" t="s">
        <v>103</v>
      </c>
      <c r="I12" s="55" cm="1">
        <f t="array" ref="I12">TBL_CUR[CH2]</f>
        <v>376</v>
      </c>
      <c r="J12" s="55"/>
    </row>
    <row r="13" spans="1:10" ht="15.75" customHeight="1" thickTop="1" x14ac:dyDescent="0.3">
      <c r="D13" s="55"/>
      <c r="G13" s="55"/>
      <c r="H13" s="55"/>
      <c r="I13" s="55"/>
      <c r="J13" s="55"/>
    </row>
    <row r="14" spans="1:10" ht="15.75" customHeight="1" x14ac:dyDescent="0.3">
      <c r="D14" s="55"/>
      <c r="G14" s="55"/>
      <c r="H14" s="55"/>
      <c r="I14" s="55"/>
      <c r="J14" s="55"/>
    </row>
    <row r="15" spans="1:10" ht="15.75" customHeight="1" x14ac:dyDescent="0.3">
      <c r="D15" s="55"/>
      <c r="G15" s="55"/>
      <c r="H15" s="55"/>
      <c r="I15" s="55"/>
      <c r="J15" s="55"/>
    </row>
    <row r="16" spans="1:10" ht="15.75" customHeight="1" x14ac:dyDescent="0.3">
      <c r="D16" s="55"/>
      <c r="G16" s="55"/>
      <c r="H16" s="55"/>
      <c r="I16" s="55"/>
      <c r="J16" s="55"/>
    </row>
    <row r="17" spans="4:10" ht="15.75" customHeight="1" x14ac:dyDescent="0.3">
      <c r="D17" s="55"/>
      <c r="G17" s="55"/>
      <c r="H17" s="55"/>
      <c r="I17" s="55"/>
      <c r="J17" s="55"/>
    </row>
    <row r="18" spans="4:10" ht="15.75" customHeight="1" x14ac:dyDescent="0.3">
      <c r="D18" s="55"/>
      <c r="G18" s="55"/>
      <c r="H18" s="55"/>
      <c r="I18" s="55"/>
      <c r="J18" s="55"/>
    </row>
    <row r="19" spans="4:10" ht="15.75" customHeight="1" x14ac:dyDescent="0.3">
      <c r="D19" s="55"/>
      <c r="G19" s="55"/>
      <c r="H19" s="55"/>
      <c r="I19" s="55"/>
      <c r="J19" s="5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8" r:id="rId3" name="CommandButton1">
          <controlPr defaultSize="0" autoLine="0" r:id="rId4">
            <anchor moveWithCells="1">
              <from>
                <xdr:col>7</xdr:col>
                <xdr:colOff>0</xdr:colOff>
                <xdr:row>13</xdr:row>
                <xdr:rowOff>12700</xdr:rowOff>
              </from>
              <to>
                <xdr:col>9</xdr:col>
                <xdr:colOff>12700</xdr:colOff>
                <xdr:row>16</xdr:row>
                <xdr:rowOff>19050</xdr:rowOff>
              </to>
            </anchor>
          </controlPr>
        </control>
      </mc:Choice>
      <mc:Fallback>
        <control shapeId="2058" r:id="rId3" name="CommandButton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00000000-0002-0000-0100-000000000000}">
          <x14:formula1>
            <xm:f>menuOptions!$J$2:$J$100</xm:f>
          </x14:formula1>
          <xm:sqref>A11</xm:sqref>
        </x14:dataValidation>
        <x14:dataValidation type="list" allowBlank="1" xr:uid="{00000000-0002-0000-0100-000002000000}">
          <x14:formula1>
            <xm:f>menuOptions!$E$2:$E$100</xm:f>
          </x14:formula1>
          <xm:sqref>A5</xm:sqref>
        </x14:dataValidation>
        <x14:dataValidation type="list" allowBlank="1" xr:uid="{00000000-0002-0000-0100-000003000000}">
          <x14:formula1>
            <xm:f>menuOptions!$K$2:$K$100</xm:f>
          </x14:formula1>
          <xm:sqref>D11</xm:sqref>
        </x14:dataValidation>
        <x14:dataValidation type="list" allowBlank="1" xr:uid="{00000000-0002-0000-0100-000004000000}">
          <x14:formula1>
            <xm:f>menuOptions!$D$2:$D$100</xm:f>
          </x14:formula1>
          <xm:sqref>A2</xm:sqref>
        </x14:dataValidation>
        <x14:dataValidation type="list" allowBlank="1" xr:uid="{00000000-0002-0000-0100-000005000000}">
          <x14:formula1>
            <xm:f>menuOptions!$H$2:$H$100</xm:f>
          </x14:formula1>
          <xm:sqref>D8</xm:sqref>
        </x14:dataValidation>
        <x14:dataValidation type="list" allowBlank="1" xr:uid="{00000000-0002-0000-0100-000006000000}">
          <x14:formula1>
            <xm:f>menuOptions!$F$2:$F$3</xm:f>
          </x14:formula1>
          <xm:sqref>D2</xm:sqref>
        </x14:dataValidation>
        <x14:dataValidation type="list" allowBlank="1" xr:uid="{00000000-0002-0000-0100-000007000000}">
          <x14:formula1>
            <xm:f>menuOptions!$I$2:$I$5</xm:f>
          </x14:formula1>
          <xm:sqref>A8</xm:sqref>
        </x14:dataValidation>
        <x14:dataValidation type="list" allowBlank="1" xr:uid="{00000000-0002-0000-0100-000008000000}">
          <x14:formula1>
            <xm:f>menuOptions!$G$2:$G$100</xm:f>
          </x14:formula1>
          <xm:sqref>D5</xm:sqref>
        </x14:dataValidation>
        <x14:dataValidation type="list" allowBlank="1" xr:uid="{00000000-0002-0000-0100-000009000000}">
          <x14:formula1>
            <xm:f>menuOptions!$C$2:$C$100</xm:f>
          </x14:formula1>
          <xm:sqref>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outlinePr summaryBelow="0" summaryRight="0"/>
  </sheetPr>
  <dimension ref="A1:P2"/>
  <sheetViews>
    <sheetView workbookViewId="0">
      <selection activeCell="D12" sqref="D12"/>
    </sheetView>
  </sheetViews>
  <sheetFormatPr defaultColWidth="12.6328125" defaultRowHeight="12.5" x14ac:dyDescent="0.25"/>
  <cols>
    <col min="1" max="1" width="7.453125" customWidth="1"/>
    <col min="2" max="2" width="14.90625" bestFit="1" customWidth="1"/>
    <col min="3" max="3" width="11.1796875" bestFit="1" customWidth="1"/>
    <col min="4" max="4" width="14.7265625" customWidth="1"/>
    <col min="5" max="5" width="19.1796875" customWidth="1"/>
    <col min="6" max="6" width="13.90625" customWidth="1"/>
    <col min="7" max="7" width="11.26953125" customWidth="1"/>
    <col min="8" max="8" width="21.453125" customWidth="1"/>
    <col min="9" max="9" width="19.81640625" customWidth="1"/>
    <col min="10" max="10" width="15" customWidth="1"/>
    <col min="11" max="11" width="7.26953125" customWidth="1"/>
    <col min="12" max="12" width="15.6328125" customWidth="1"/>
    <col min="13" max="13" width="20" customWidth="1"/>
    <col min="14" max="14" width="12.1796875" customWidth="1"/>
    <col min="15" max="15" width="14.6328125" bestFit="1" customWidth="1"/>
    <col min="16" max="16" width="13.90625" bestFit="1" customWidth="1"/>
  </cols>
  <sheetData>
    <row r="1" spans="1:16" ht="13.5" thickBot="1" x14ac:dyDescent="0.35">
      <c r="A1" s="1" t="s">
        <v>0</v>
      </c>
      <c r="B1" s="1" t="s">
        <v>1</v>
      </c>
      <c r="C1" s="1" t="s">
        <v>2</v>
      </c>
      <c r="D1" s="51" t="s">
        <v>104</v>
      </c>
      <c r="E1" s="51" t="s">
        <v>105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51" t="s">
        <v>98</v>
      </c>
    </row>
    <row r="2" spans="1:16" x14ac:dyDescent="0.25">
      <c r="A2">
        <v>1</v>
      </c>
      <c r="B2" s="52" t="s">
        <v>106</v>
      </c>
      <c r="C2" s="53">
        <v>0.34931712962962963</v>
      </c>
      <c r="D2">
        <v>371</v>
      </c>
      <c r="E2">
        <v>376</v>
      </c>
      <c r="F2" t="s">
        <v>53</v>
      </c>
      <c r="G2" t="s">
        <v>101</v>
      </c>
      <c r="H2" t="s">
        <v>15</v>
      </c>
      <c r="I2" t="s">
        <v>16</v>
      </c>
      <c r="J2">
        <v>0.2</v>
      </c>
      <c r="K2" t="s">
        <v>17</v>
      </c>
      <c r="L2" t="s">
        <v>18</v>
      </c>
      <c r="M2">
        <v>5</v>
      </c>
      <c r="N2" t="s">
        <v>97</v>
      </c>
      <c r="O2" t="s">
        <v>52</v>
      </c>
      <c r="P2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83C1-B366-45EC-BF00-C32B9CB32B2E}">
  <sheetPr codeName="Sheet2">
    <outlinePr summaryBelow="0" summaryRight="0"/>
  </sheetPr>
  <dimension ref="A1:P2"/>
  <sheetViews>
    <sheetView workbookViewId="0">
      <selection activeCell="C7" sqref="C7"/>
    </sheetView>
  </sheetViews>
  <sheetFormatPr defaultColWidth="12.6328125" defaultRowHeight="12.5" x14ac:dyDescent="0.25"/>
  <cols>
    <col min="1" max="1" width="7.453125" customWidth="1"/>
    <col min="2" max="2" width="14.90625" bestFit="1" customWidth="1"/>
    <col min="3" max="3" width="11.1796875" bestFit="1" customWidth="1"/>
    <col min="4" max="4" width="14.7265625" customWidth="1"/>
    <col min="5" max="5" width="19.1796875" customWidth="1"/>
    <col min="6" max="6" width="13.90625" customWidth="1"/>
    <col min="7" max="7" width="11.26953125" customWidth="1"/>
    <col min="8" max="8" width="21.453125" customWidth="1"/>
    <col min="9" max="9" width="19.81640625" customWidth="1"/>
    <col min="10" max="10" width="15" customWidth="1"/>
    <col min="11" max="11" width="7.26953125" customWidth="1"/>
    <col min="12" max="12" width="15.6328125" customWidth="1"/>
    <col min="13" max="13" width="20" customWidth="1"/>
    <col min="14" max="14" width="12.1796875" customWidth="1"/>
    <col min="15" max="15" width="14.6328125" bestFit="1" customWidth="1"/>
    <col min="16" max="16" width="13.90625" bestFit="1" customWidth="1"/>
  </cols>
  <sheetData>
    <row r="1" spans="1:16" ht="13.5" thickBot="1" x14ac:dyDescent="0.35">
      <c r="A1" s="1" t="s">
        <v>0</v>
      </c>
      <c r="B1" s="1" t="s">
        <v>1</v>
      </c>
      <c r="C1" s="1" t="s">
        <v>2</v>
      </c>
      <c r="D1" s="51" t="s">
        <v>104</v>
      </c>
      <c r="E1" s="51" t="s">
        <v>105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51" t="s">
        <v>98</v>
      </c>
    </row>
    <row r="2" spans="1:16" x14ac:dyDescent="0.25">
      <c r="A2">
        <v>1</v>
      </c>
      <c r="B2" s="52" t="s">
        <v>106</v>
      </c>
      <c r="C2" s="53">
        <v>0.34931712962962963</v>
      </c>
      <c r="D2">
        <v>371</v>
      </c>
      <c r="E2">
        <v>376</v>
      </c>
      <c r="F2" t="s">
        <v>53</v>
      </c>
      <c r="G2" t="s">
        <v>101</v>
      </c>
      <c r="H2" t="s">
        <v>15</v>
      </c>
      <c r="I2" t="s">
        <v>16</v>
      </c>
      <c r="J2">
        <v>0.2</v>
      </c>
      <c r="K2" t="s">
        <v>17</v>
      </c>
      <c r="L2" t="s">
        <v>99</v>
      </c>
      <c r="M2">
        <v>5</v>
      </c>
      <c r="N2" t="s">
        <v>97</v>
      </c>
      <c r="O2" t="s">
        <v>52</v>
      </c>
      <c r="P2" t="s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4D7B-239E-4C7D-A981-8BA9105A616E}">
  <sheetPr codeName="Sheet6"/>
  <dimension ref="A1:K22"/>
  <sheetViews>
    <sheetView workbookViewId="0">
      <selection activeCell="A5" sqref="A5"/>
    </sheetView>
  </sheetViews>
  <sheetFormatPr defaultRowHeight="12.5" x14ac:dyDescent="0.25"/>
  <cols>
    <col min="1" max="1" width="14.6328125" style="3" customWidth="1"/>
    <col min="2" max="11" width="10.6328125" style="3" customWidth="1"/>
    <col min="12" max="12" width="16.6328125" style="3" customWidth="1"/>
    <col min="13" max="16384" width="8.7265625" style="3"/>
  </cols>
  <sheetData>
    <row r="1" spans="1:11" ht="29" x14ac:dyDescent="0.75">
      <c r="A1" s="37" t="s">
        <v>92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16.5" x14ac:dyDescent="0.25">
      <c r="A2" s="38" t="s">
        <v>93</v>
      </c>
      <c r="B2" s="38"/>
      <c r="C2" s="38"/>
      <c r="D2" s="38"/>
      <c r="E2" s="38"/>
      <c r="F2" s="38"/>
      <c r="G2" s="38"/>
      <c r="H2" s="38"/>
      <c r="I2" s="38"/>
      <c r="J2" s="38"/>
    </row>
    <row r="3" spans="1:11" ht="33.5" customHeight="1" x14ac:dyDescent="0.55000000000000004">
      <c r="A3" s="39" t="s">
        <v>94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16" x14ac:dyDescent="0.25">
      <c r="A4" s="40" t="s">
        <v>95</v>
      </c>
      <c r="B4" s="40" t="s">
        <v>71</v>
      </c>
      <c r="C4" s="40" t="s">
        <v>73</v>
      </c>
      <c r="D4" s="40" t="s">
        <v>74</v>
      </c>
      <c r="E4" s="40" t="s">
        <v>75</v>
      </c>
      <c r="F4" s="40" t="s">
        <v>76</v>
      </c>
      <c r="G4" s="40" t="s">
        <v>77</v>
      </c>
      <c r="H4" s="40" t="s">
        <v>78</v>
      </c>
      <c r="I4" s="40" t="s">
        <v>79</v>
      </c>
      <c r="J4" s="40" t="s">
        <v>80</v>
      </c>
      <c r="K4" s="40" t="s">
        <v>81</v>
      </c>
    </row>
    <row r="5" spans="1:11" ht="19.5" customHeight="1" x14ac:dyDescent="0.25">
      <c r="A5" s="42">
        <v>44687.349311759259</v>
      </c>
      <c r="B5" s="41">
        <v>371</v>
      </c>
      <c r="C5" s="41">
        <v>376</v>
      </c>
      <c r="D5" s="41"/>
      <c r="E5" s="41"/>
      <c r="F5" s="41"/>
      <c r="G5" s="41"/>
      <c r="H5" s="41"/>
      <c r="I5" s="41"/>
      <c r="J5" s="41"/>
      <c r="K5" s="41"/>
    </row>
    <row r="6" spans="1:11" ht="33.5" customHeight="1" x14ac:dyDescent="0.55000000000000004">
      <c r="A6" s="43" t="s">
        <v>96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ht="16" x14ac:dyDescent="0.25">
      <c r="A7" s="40" t="s">
        <v>95</v>
      </c>
      <c r="B7" s="40" t="s">
        <v>71</v>
      </c>
      <c r="C7" s="40" t="s">
        <v>73</v>
      </c>
      <c r="D7" s="40" t="s">
        <v>74</v>
      </c>
      <c r="E7" s="40" t="s">
        <v>75</v>
      </c>
      <c r="F7" s="40" t="s">
        <v>76</v>
      </c>
      <c r="G7" s="40" t="s">
        <v>77</v>
      </c>
      <c r="H7" s="40" t="s">
        <v>78</v>
      </c>
      <c r="I7" s="40" t="s">
        <v>79</v>
      </c>
      <c r="J7" s="40" t="s">
        <v>80</v>
      </c>
      <c r="K7" s="40" t="s">
        <v>81</v>
      </c>
    </row>
    <row r="8" spans="1:11" ht="19.5" customHeight="1" x14ac:dyDescent="0.25">
      <c r="A8" s="46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9.5" customHeight="1" x14ac:dyDescent="0.25">
      <c r="A9" s="47"/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19.5" customHeight="1" x14ac:dyDescent="0.25">
      <c r="A10" s="47"/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spans="1:11" ht="19.5" customHeight="1" x14ac:dyDescent="0.25">
      <c r="A11" s="47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ht="19.5" customHeight="1" x14ac:dyDescent="0.25">
      <c r="A12" s="47"/>
      <c r="B12" s="45"/>
      <c r="C12" s="45"/>
      <c r="D12" s="45"/>
      <c r="E12" s="45"/>
      <c r="F12" s="45"/>
      <c r="G12" s="45"/>
      <c r="H12" s="45"/>
      <c r="I12" s="45"/>
      <c r="J12" s="45"/>
      <c r="K12" s="45"/>
    </row>
    <row r="13" spans="1:11" ht="19.5" customHeight="1" x14ac:dyDescent="0.25">
      <c r="A13" s="47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spans="1:11" ht="19.5" customHeight="1" x14ac:dyDescent="0.2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ht="19.5" customHeight="1" x14ac:dyDescent="0.25">
      <c r="A15" s="47"/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ht="19.5" customHeight="1" x14ac:dyDescent="0.2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ht="19.5" customHeight="1" x14ac:dyDescent="0.25">
      <c r="A17" s="47"/>
      <c r="B17" s="45"/>
      <c r="C17" s="45"/>
      <c r="D17" s="45"/>
      <c r="E17" s="45"/>
      <c r="F17" s="45"/>
      <c r="G17" s="45"/>
      <c r="H17" s="45"/>
      <c r="I17" s="45"/>
      <c r="J17" s="45"/>
      <c r="K17" s="45"/>
    </row>
    <row r="18" spans="1:11" ht="19.5" customHeight="1" x14ac:dyDescent="0.25">
      <c r="A18" s="47"/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1:11" ht="19.5" customHeight="1" x14ac:dyDescent="0.25">
      <c r="A19" s="47"/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19.5" customHeight="1" x14ac:dyDescent="0.25">
      <c r="A20" s="47"/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spans="1:11" ht="19.5" customHeight="1" x14ac:dyDescent="0.25">
      <c r="A21" s="47">
        <v>44687.34918002315</v>
      </c>
      <c r="B21" s="45">
        <v>375</v>
      </c>
      <c r="C21" s="45">
        <v>384</v>
      </c>
      <c r="D21" s="45"/>
      <c r="E21" s="45"/>
      <c r="F21" s="45"/>
      <c r="G21" s="45"/>
      <c r="H21" s="45"/>
      <c r="I21" s="45"/>
      <c r="J21" s="45"/>
      <c r="K21" s="45"/>
    </row>
    <row r="22" spans="1:11" ht="19.5" customHeight="1" x14ac:dyDescent="0.25">
      <c r="A22" s="48">
        <v>44687.349311759259</v>
      </c>
      <c r="B22" s="49">
        <v>371</v>
      </c>
      <c r="C22" s="49">
        <v>376</v>
      </c>
      <c r="D22" s="49"/>
      <c r="E22" s="49"/>
      <c r="F22" s="49"/>
      <c r="G22" s="49"/>
      <c r="H22" s="49"/>
      <c r="I22" s="49"/>
      <c r="J22" s="49"/>
      <c r="K22" s="4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296408C9-E170-4889-AC63-F21E8D75584B}"/>
    <dataValidation allowBlank="1" showInputMessage="1" showErrorMessage="1" prompt="TBL_CUR[CH1]" sqref="B5" xr:uid="{6EFCE32B-9F75-4095-9BE4-7DC7D5938F63}"/>
    <dataValidation allowBlank="1" showInputMessage="1" showErrorMessage="1" prompt="TBL_CUR[CH2]" sqref="C5" xr:uid="{C4CC25A4-D90D-43FE-B13F-76793B748E90}"/>
    <dataValidation allowBlank="1" showInputMessage="1" showErrorMessage="1" prompt="TBL_CUR[CH3]" sqref="D5" xr:uid="{FFB26EE7-792A-43EA-8B25-77CE1E8D0440}"/>
    <dataValidation allowBlank="1" showInputMessage="1" showErrorMessage="1" prompt="TBL_CUR[CH4]" sqref="E5" xr:uid="{1D01901D-011F-4430-AA27-43A44B0C8E2E}"/>
    <dataValidation allowBlank="1" showInputMessage="1" showErrorMessage="1" prompt="TBL_CUR[CH5]" sqref="F5" xr:uid="{62D5278E-E875-41EE-B73A-1C18EB6FFCE2}"/>
    <dataValidation allowBlank="1" showInputMessage="1" showErrorMessage="1" prompt="TBL_CUR[CH6]" sqref="G5" xr:uid="{9D113BCA-B8F4-4CBC-B579-534A4D7ECA10}"/>
    <dataValidation allowBlank="1" showInputMessage="1" showErrorMessage="1" prompt="TBL_CUR[CH7]" sqref="H5" xr:uid="{C1A4E954-DE77-4EC8-9141-D73E8E00BDC6}"/>
    <dataValidation allowBlank="1" showInputMessage="1" showErrorMessage="1" prompt="TBL_CUR[CH8]" sqref="I5" xr:uid="{022F40D0-F465-4100-B7C0-EFBC0DED152B}"/>
    <dataValidation allowBlank="1" showInputMessage="1" showErrorMessage="1" prompt="TBL_CUR[CH9]" sqref="J5" xr:uid="{FA543A70-14B0-4018-BCB4-5424D69E021D}"/>
    <dataValidation allowBlank="1" showInputMessage="1" showErrorMessage="1" prompt="TBL_CUR[CH10]" sqref="K5" xr:uid="{F46D4699-B969-4836-AEC2-21256F380357}"/>
    <dataValidation allowBlank="1" showInputMessage="1" showErrorMessage="1" prompt="Time_x000d__x000a__x000d__x000a_TBL_HST[TIME]" sqref="A8:A22" xr:uid="{9916293A-A020-46E3-A7B5-DFDEDA27F38C}"/>
    <dataValidation allowBlank="1" showInputMessage="1" showErrorMessage="1" prompt="TBL_HST[CH1]" sqref="B8:B22" xr:uid="{539EC517-9000-46B0-9528-D5D977DD4419}"/>
    <dataValidation allowBlank="1" showInputMessage="1" showErrorMessage="1" prompt="TBL_HST[CH2]" sqref="C8:C22" xr:uid="{49CC238B-2A66-4287-A431-BF81E447D52A}"/>
    <dataValidation allowBlank="1" showInputMessage="1" showErrorMessage="1" prompt="TBL_HST[CH3]" sqref="D8:D22" xr:uid="{E4136757-5C36-45D8-926A-F9EE90385B1E}"/>
    <dataValidation allowBlank="1" showInputMessage="1" showErrorMessage="1" prompt="TBL_HST[CH4]" sqref="E8:E22" xr:uid="{BB5E3A23-E159-4336-B322-8011DC117BB0}"/>
    <dataValidation allowBlank="1" showInputMessage="1" showErrorMessage="1" prompt="TBL_HST[CH5]" sqref="F8:F22" xr:uid="{2ED189A2-5B33-4C3B-BDE5-4CA8D54FA4AD}"/>
    <dataValidation allowBlank="1" showInputMessage="1" showErrorMessage="1" prompt="TBL_HST[CH6]" sqref="G8:G22" xr:uid="{850F820A-07D4-43C6-8403-E9E552970D32}"/>
    <dataValidation allowBlank="1" showInputMessage="1" showErrorMessage="1" prompt="TBL_HST[CH7]" sqref="H8:H22" xr:uid="{486E33A9-7028-4B26-87E0-84B8AF8738B6}"/>
    <dataValidation allowBlank="1" showInputMessage="1" showErrorMessage="1" prompt="TBL_HST[CH8]" sqref="I8:I22" xr:uid="{8FC0F7C5-0D80-40DD-BAE5-CDA7C46DB95D}"/>
    <dataValidation allowBlank="1" showInputMessage="1" showErrorMessage="1" prompt="TBL_HST[CH9]" sqref="J8:J22" xr:uid="{E5F94E1D-AA0A-4DAA-B3C5-83E65B4FC681}"/>
    <dataValidation allowBlank="1" showInputMessage="1" showErrorMessage="1" prompt="TBL_HST[CH10]" sqref="K8:K22" xr:uid="{476820E4-170C-48BF-9F71-0B786D575988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BBC5-0E2F-4E23-B133-B775F3C17A5C}">
  <sheetPr codeName="Sheet7"/>
  <dimension ref="A1:J5"/>
  <sheetViews>
    <sheetView workbookViewId="0">
      <selection sqref="A1:H1"/>
    </sheetView>
  </sheetViews>
  <sheetFormatPr defaultRowHeight="12.5" x14ac:dyDescent="0.25"/>
  <cols>
    <col min="1" max="10" width="11.453125" customWidth="1"/>
  </cols>
  <sheetData>
    <row r="1" spans="1:10" ht="29" x14ac:dyDescent="0.75">
      <c r="A1" s="32" t="s">
        <v>90</v>
      </c>
      <c r="B1" s="32"/>
      <c r="C1" s="32"/>
      <c r="D1" s="32"/>
      <c r="E1" s="32"/>
      <c r="F1" s="32"/>
      <c r="G1" s="32"/>
      <c r="H1" s="32"/>
    </row>
    <row r="2" spans="1:10" ht="16.5" x14ac:dyDescent="0.25">
      <c r="A2" s="33" t="s">
        <v>91</v>
      </c>
      <c r="B2" s="33"/>
      <c r="C2" s="33"/>
      <c r="D2" s="33"/>
      <c r="E2" s="33"/>
      <c r="F2" s="33"/>
      <c r="G2" s="33"/>
      <c r="H2" s="33"/>
    </row>
    <row r="3" spans="1:10" ht="17.5" customHeight="1" x14ac:dyDescent="0.25"/>
    <row r="4" spans="1:10" ht="19.5" customHeight="1" x14ac:dyDescent="0.25">
      <c r="A4" s="34" t="s">
        <v>71</v>
      </c>
      <c r="B4" s="35" t="s">
        <v>73</v>
      </c>
      <c r="C4" s="35" t="s">
        <v>74</v>
      </c>
      <c r="D4" s="35" t="s">
        <v>75</v>
      </c>
      <c r="E4" s="35" t="s">
        <v>76</v>
      </c>
      <c r="F4" s="35" t="s">
        <v>77</v>
      </c>
      <c r="G4" s="35" t="s">
        <v>78</v>
      </c>
      <c r="H4" s="35" t="s">
        <v>79</v>
      </c>
      <c r="I4" s="35" t="s">
        <v>80</v>
      </c>
      <c r="J4" s="35" t="s">
        <v>81</v>
      </c>
    </row>
    <row r="5" spans="1:10" ht="27" customHeight="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D2A4-1694-4F3C-BA70-E502BBDC051F}">
  <sheetPr codeName="Sheet9"/>
  <dimension ref="A1:E13"/>
  <sheetViews>
    <sheetView workbookViewId="0">
      <selection sqref="A1:E1"/>
    </sheetView>
  </sheetViews>
  <sheetFormatPr defaultRowHeight="12.5" x14ac:dyDescent="0.25"/>
  <cols>
    <col min="1" max="1" width="30.6328125" style="25" customWidth="1"/>
    <col min="2" max="2" width="0.1796875" style="25" customWidth="1"/>
    <col min="3" max="3" width="30.6328125" style="25" customWidth="1"/>
    <col min="4" max="16384" width="8.7265625" style="25"/>
  </cols>
  <sheetData>
    <row r="1" spans="1:5" ht="29" x14ac:dyDescent="0.75">
      <c r="A1" s="26" t="s">
        <v>82</v>
      </c>
      <c r="B1" s="26"/>
      <c r="C1" s="26"/>
      <c r="D1" s="26"/>
      <c r="E1" s="26"/>
    </row>
    <row r="2" spans="1:5" ht="50" customHeight="1" x14ac:dyDescent="0.25">
      <c r="A2" s="27" t="s">
        <v>83</v>
      </c>
      <c r="B2" s="27"/>
      <c r="C2" s="27"/>
      <c r="D2" s="27"/>
      <c r="E2" s="27"/>
    </row>
    <row r="3" spans="1:5" ht="4.5" customHeight="1" x14ac:dyDescent="0.25"/>
    <row r="4" spans="1:5" ht="24" customHeight="1" x14ac:dyDescent="0.25">
      <c r="A4" s="28" t="s">
        <v>84</v>
      </c>
      <c r="B4" s="29">
        <v>150</v>
      </c>
      <c r="C4" s="30">
        <v>150</v>
      </c>
    </row>
    <row r="5" spans="1:5" ht="4.5" customHeight="1" x14ac:dyDescent="0.25"/>
    <row r="6" spans="1:5" ht="24" customHeight="1" x14ac:dyDescent="0.25">
      <c r="A6" s="28" t="s">
        <v>85</v>
      </c>
      <c r="B6" s="29">
        <v>15</v>
      </c>
      <c r="C6" s="30">
        <v>15</v>
      </c>
    </row>
    <row r="7" spans="1:5" ht="4.5" customHeight="1" x14ac:dyDescent="0.25"/>
    <row r="8" spans="1:5" ht="24" customHeight="1" x14ac:dyDescent="0.25">
      <c r="A8" s="28" t="s">
        <v>86</v>
      </c>
      <c r="B8" s="29">
        <v>10</v>
      </c>
      <c r="C8" s="30">
        <v>10</v>
      </c>
    </row>
    <row r="9" spans="1:5" ht="4.5" customHeight="1" x14ac:dyDescent="0.25"/>
    <row r="10" spans="1:5" ht="24" customHeight="1" x14ac:dyDescent="0.25">
      <c r="A10" s="28" t="s">
        <v>87</v>
      </c>
      <c r="B10" s="29" t="s">
        <v>88</v>
      </c>
      <c r="C10" s="30" t="s">
        <v>88</v>
      </c>
    </row>
    <row r="13" spans="1:5" ht="50" customHeight="1" x14ac:dyDescent="0.25">
      <c r="A13" s="31" t="s">
        <v>89</v>
      </c>
      <c r="B13" s="31"/>
      <c r="C13" s="31"/>
      <c r="D13" s="31"/>
      <c r="E13" s="31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133D3058-F53D-44B4-ABC2-9523155F9E22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F7DA733A-8C90-476E-B5A1-D5C8BC94C086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7602B96B-7269-4CD5-ACC8-1AE82991FE8B}">
      <formula1>1</formula1>
      <formula2>1000</formula2>
    </dataValidation>
    <dataValidation type="list" errorStyle="information" allowBlank="1" showInputMessage="1" sqref="C10" xr:uid="{87CD6715-09C3-4A0B-A3CA-1FEE7EE1B1EB}">
      <formula1>"Newest first,Newest last"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D6F4-5F38-42D2-80E3-62971897FCC3}">
  <sheetPr codeName="Sheet10"/>
  <dimension ref="A1:L16"/>
  <sheetViews>
    <sheetView workbookViewId="0">
      <selection activeCell="I10" sqref="I10"/>
    </sheetView>
  </sheetViews>
  <sheetFormatPr defaultRowHeight="12.5" x14ac:dyDescent="0.25"/>
  <cols>
    <col min="1" max="2" width="3.6328125" style="4" customWidth="1"/>
    <col min="3" max="3" width="14.6328125" style="4" customWidth="1"/>
    <col min="4" max="4" width="18.6328125" style="4" customWidth="1"/>
    <col min="5" max="5" width="60.6328125" style="4" customWidth="1"/>
    <col min="6" max="6" width="16.6328125" style="4" customWidth="1"/>
    <col min="7" max="7" width="12.6328125" style="4" customWidth="1"/>
    <col min="8" max="8" width="8.7265625" style="4"/>
    <col min="9" max="9" width="16.6328125" style="4" customWidth="1"/>
    <col min="10" max="10" width="60.6328125" style="4" customWidth="1"/>
    <col min="11" max="16384" width="8.7265625" style="4"/>
  </cols>
  <sheetData>
    <row r="1" spans="1:12" ht="29" x14ac:dyDescent="0.75">
      <c r="A1" s="10" t="s">
        <v>64</v>
      </c>
      <c r="B1" s="10"/>
      <c r="C1" s="10"/>
      <c r="D1" s="10"/>
      <c r="E1" s="10"/>
      <c r="F1" s="10"/>
      <c r="G1" s="10"/>
      <c r="L1" s="6" t="s">
        <v>108</v>
      </c>
    </row>
    <row r="2" spans="1:12" ht="48" customHeight="1" x14ac:dyDescent="0.25">
      <c r="A2" s="11" t="s">
        <v>65</v>
      </c>
      <c r="B2" s="11"/>
      <c r="C2" s="11"/>
      <c r="D2" s="11"/>
      <c r="E2" s="11"/>
      <c r="F2" s="11"/>
      <c r="G2" s="11"/>
    </row>
    <row r="3" spans="1:12" ht="26" customHeight="1" x14ac:dyDescent="0.7">
      <c r="B3" s="5" t="s">
        <v>60</v>
      </c>
      <c r="C3" s="5"/>
      <c r="D3" s="5"/>
      <c r="E3" s="5"/>
      <c r="F3" s="5"/>
      <c r="G3" s="5"/>
      <c r="H3" s="5"/>
    </row>
    <row r="4" spans="1:12" ht="26" customHeight="1" x14ac:dyDescent="0.45">
      <c r="B4" s="12"/>
      <c r="C4" s="12"/>
      <c r="D4" s="12"/>
      <c r="E4" s="12"/>
      <c r="F4" s="12"/>
      <c r="G4" s="12"/>
      <c r="I4" s="7" t="s">
        <v>61</v>
      </c>
      <c r="J4" s="7"/>
    </row>
    <row r="5" spans="1:12" ht="24" customHeight="1" x14ac:dyDescent="0.25">
      <c r="B5" s="13"/>
      <c r="C5" s="15" t="s">
        <v>66</v>
      </c>
      <c r="D5" s="15" t="s">
        <v>67</v>
      </c>
      <c r="E5" s="15" t="s">
        <v>68</v>
      </c>
      <c r="F5" s="15" t="s">
        <v>69</v>
      </c>
      <c r="G5" s="15" t="s">
        <v>70</v>
      </c>
      <c r="I5" s="8" t="s">
        <v>107</v>
      </c>
      <c r="J5" s="8"/>
      <c r="K5" s="6">
        <v>1</v>
      </c>
    </row>
    <row r="6" spans="1:12" ht="24" customHeight="1" x14ac:dyDescent="0.45">
      <c r="B6" s="13"/>
      <c r="C6" s="17" t="s">
        <v>71</v>
      </c>
      <c r="D6" s="18" t="s">
        <v>71</v>
      </c>
      <c r="E6" s="18"/>
      <c r="F6" s="18"/>
      <c r="G6" s="16" t="s">
        <v>72</v>
      </c>
      <c r="I6" s="7" t="s">
        <v>62</v>
      </c>
      <c r="J6" s="7"/>
    </row>
    <row r="7" spans="1:12" ht="24" customHeight="1" x14ac:dyDescent="0.25">
      <c r="B7" s="13"/>
      <c r="C7" s="20" t="s">
        <v>73</v>
      </c>
      <c r="D7" s="21" t="s">
        <v>73</v>
      </c>
      <c r="E7" s="21"/>
      <c r="F7" s="21"/>
      <c r="G7" s="19" t="s">
        <v>72</v>
      </c>
      <c r="I7" s="9">
        <v>150</v>
      </c>
    </row>
    <row r="8" spans="1:12" ht="24" customHeight="1" x14ac:dyDescent="0.45">
      <c r="B8" s="13"/>
      <c r="C8" s="20" t="s">
        <v>74</v>
      </c>
      <c r="D8" s="21" t="s">
        <v>74</v>
      </c>
      <c r="E8" s="21"/>
      <c r="F8" s="21"/>
      <c r="G8" s="19" t="s">
        <v>72</v>
      </c>
      <c r="I8" s="7" t="s">
        <v>63</v>
      </c>
      <c r="J8" s="7"/>
    </row>
    <row r="9" spans="1:12" ht="24" customHeight="1" x14ac:dyDescent="0.25">
      <c r="B9" s="13"/>
      <c r="C9" s="20" t="s">
        <v>75</v>
      </c>
      <c r="D9" s="21" t="s">
        <v>75</v>
      </c>
      <c r="E9" s="21"/>
      <c r="F9" s="21"/>
      <c r="G9" s="19" t="s">
        <v>72</v>
      </c>
      <c r="I9" s="9">
        <v>115200</v>
      </c>
    </row>
    <row r="10" spans="1:12" ht="24" customHeight="1" x14ac:dyDescent="0.25">
      <c r="B10" s="13"/>
      <c r="C10" s="20" t="s">
        <v>76</v>
      </c>
      <c r="D10" s="21" t="s">
        <v>76</v>
      </c>
      <c r="E10" s="21"/>
      <c r="F10" s="21"/>
      <c r="G10" s="19" t="s">
        <v>72</v>
      </c>
    </row>
    <row r="11" spans="1:12" ht="24" customHeight="1" x14ac:dyDescent="0.25">
      <c r="B11" s="13"/>
      <c r="C11" s="20" t="s">
        <v>77</v>
      </c>
      <c r="D11" s="21" t="s">
        <v>77</v>
      </c>
      <c r="E11" s="21"/>
      <c r="F11" s="21"/>
      <c r="G11" s="19" t="s">
        <v>72</v>
      </c>
    </row>
    <row r="12" spans="1:12" ht="24" customHeight="1" x14ac:dyDescent="0.25">
      <c r="B12" s="13"/>
      <c r="C12" s="20" t="s">
        <v>78</v>
      </c>
      <c r="D12" s="21" t="s">
        <v>78</v>
      </c>
      <c r="E12" s="21"/>
      <c r="F12" s="21"/>
      <c r="G12" s="19" t="s">
        <v>72</v>
      </c>
    </row>
    <row r="13" spans="1:12" ht="24" customHeight="1" x14ac:dyDescent="0.25">
      <c r="B13" s="13"/>
      <c r="C13" s="20" t="s">
        <v>79</v>
      </c>
      <c r="D13" s="21" t="s">
        <v>79</v>
      </c>
      <c r="E13" s="21"/>
      <c r="F13" s="21"/>
      <c r="G13" s="19" t="s">
        <v>72</v>
      </c>
    </row>
    <row r="14" spans="1:12" ht="24" customHeight="1" x14ac:dyDescent="0.25">
      <c r="B14" s="13"/>
      <c r="C14" s="20" t="s">
        <v>80</v>
      </c>
      <c r="D14" s="21" t="s">
        <v>80</v>
      </c>
      <c r="E14" s="21"/>
      <c r="F14" s="21"/>
      <c r="G14" s="19" t="s">
        <v>72</v>
      </c>
    </row>
    <row r="15" spans="1:12" ht="24" customHeight="1" thickBot="1" x14ac:dyDescent="0.3">
      <c r="B15" s="14"/>
      <c r="C15" s="22" t="s">
        <v>81</v>
      </c>
      <c r="D15" s="23" t="s">
        <v>81</v>
      </c>
      <c r="E15" s="23"/>
      <c r="F15" s="23"/>
      <c r="G15" s="24" t="s">
        <v>72</v>
      </c>
    </row>
    <row r="16" spans="1:12" ht="13" thickTop="1" x14ac:dyDescent="0.2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K16"/>
  <sheetViews>
    <sheetView workbookViewId="0">
      <selection activeCell="C4" sqref="C4"/>
    </sheetView>
  </sheetViews>
  <sheetFormatPr defaultColWidth="12.6328125" defaultRowHeight="15.75" customHeight="1" x14ac:dyDescent="0.25"/>
  <cols>
    <col min="1" max="1" width="14.453125" customWidth="1"/>
    <col min="2" max="2" width="13.90625" customWidth="1"/>
    <col min="3" max="3" width="13.6328125" customWidth="1"/>
    <col min="4" max="4" width="20.90625" customWidth="1"/>
    <col min="7" max="7" width="21" customWidth="1"/>
    <col min="8" max="8" width="21.36328125" customWidth="1"/>
  </cols>
  <sheetData>
    <row r="1" spans="1:11" ht="15.75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ht="15.75" customHeight="1" x14ac:dyDescent="0.25">
      <c r="A2" s="2">
        <v>1</v>
      </c>
      <c r="B2" s="2">
        <v>1</v>
      </c>
      <c r="C2" s="50" t="s">
        <v>111</v>
      </c>
      <c r="D2" s="2" t="s">
        <v>13</v>
      </c>
      <c r="E2" s="2" t="s">
        <v>51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</v>
      </c>
      <c r="K2" s="2" t="s">
        <v>14</v>
      </c>
    </row>
    <row r="3" spans="1:11" ht="15.75" customHeight="1" x14ac:dyDescent="0.25">
      <c r="A3" s="2">
        <v>2</v>
      </c>
      <c r="B3" s="2">
        <v>2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50" t="s">
        <v>99</v>
      </c>
      <c r="J3" s="2">
        <v>2</v>
      </c>
      <c r="K3" s="2">
        <v>3</v>
      </c>
    </row>
    <row r="4" spans="1:11" ht="15.75" customHeight="1" x14ac:dyDescent="0.25">
      <c r="A4" s="2">
        <v>5</v>
      </c>
      <c r="B4" s="2">
        <v>5</v>
      </c>
      <c r="E4" s="2" t="s">
        <v>58</v>
      </c>
      <c r="J4" s="2">
        <v>3</v>
      </c>
      <c r="K4" s="2">
        <v>2</v>
      </c>
    </row>
    <row r="5" spans="1:11" ht="15.75" customHeight="1" x14ac:dyDescent="0.25">
      <c r="A5" s="2">
        <v>10</v>
      </c>
      <c r="B5" s="2">
        <v>10</v>
      </c>
      <c r="E5" s="2" t="s">
        <v>59</v>
      </c>
      <c r="J5" s="2">
        <v>4</v>
      </c>
      <c r="K5" s="2">
        <v>1</v>
      </c>
    </row>
    <row r="6" spans="1:11" ht="15.75" customHeight="1" x14ac:dyDescent="0.25">
      <c r="A6" s="2">
        <v>15</v>
      </c>
      <c r="B6" s="2">
        <v>20</v>
      </c>
      <c r="E6" s="2" t="s">
        <v>14</v>
      </c>
      <c r="J6" s="2">
        <v>5</v>
      </c>
      <c r="K6" s="2">
        <v>0.75</v>
      </c>
    </row>
    <row r="7" spans="1:11" ht="15.75" customHeight="1" x14ac:dyDescent="0.25">
      <c r="A7" s="2">
        <v>20</v>
      </c>
      <c r="B7" s="2">
        <v>30</v>
      </c>
      <c r="E7" s="50" t="s">
        <v>101</v>
      </c>
      <c r="J7" s="2">
        <v>6</v>
      </c>
      <c r="K7" s="2">
        <v>0.5</v>
      </c>
    </row>
    <row r="8" spans="1:11" ht="15.75" customHeight="1" x14ac:dyDescent="0.25">
      <c r="A8" s="2">
        <v>25</v>
      </c>
      <c r="B8" s="2">
        <v>40</v>
      </c>
      <c r="J8" s="2">
        <v>7</v>
      </c>
      <c r="K8" s="2">
        <v>0.25</v>
      </c>
    </row>
    <row r="9" spans="1:11" ht="15.75" customHeight="1" x14ac:dyDescent="0.25">
      <c r="A9" s="2">
        <v>30</v>
      </c>
      <c r="B9" s="2">
        <v>50</v>
      </c>
      <c r="J9" s="2">
        <v>8</v>
      </c>
      <c r="K9" s="2">
        <v>0.2</v>
      </c>
    </row>
    <row r="10" spans="1:11" ht="15.75" customHeight="1" x14ac:dyDescent="0.25">
      <c r="A10" s="2">
        <v>60</v>
      </c>
      <c r="B10" s="2">
        <v>100</v>
      </c>
      <c r="J10" s="2">
        <v>9</v>
      </c>
      <c r="K10" s="2">
        <v>0.125</v>
      </c>
    </row>
    <row r="11" spans="1:11" ht="15.75" customHeight="1" x14ac:dyDescent="0.25">
      <c r="J11" s="2">
        <v>10</v>
      </c>
      <c r="K11" s="2">
        <v>0.1</v>
      </c>
    </row>
    <row r="12" spans="1:11" ht="15.75" customHeight="1" x14ac:dyDescent="0.25">
      <c r="J12" s="2">
        <v>15</v>
      </c>
      <c r="K12" s="2">
        <v>0.05</v>
      </c>
    </row>
    <row r="13" spans="1:11" ht="15.75" customHeight="1" x14ac:dyDescent="0.25">
      <c r="J13" s="2">
        <v>20</v>
      </c>
      <c r="K13" s="2">
        <v>2.5000000000000001E-2</v>
      </c>
    </row>
    <row r="14" spans="1:11" ht="15.75" customHeight="1" x14ac:dyDescent="0.25">
      <c r="J14" s="2">
        <v>25</v>
      </c>
      <c r="K14" s="2">
        <v>0.02</v>
      </c>
    </row>
    <row r="15" spans="1:11" ht="15.75" customHeight="1" x14ac:dyDescent="0.25">
      <c r="J15" s="2">
        <v>30</v>
      </c>
      <c r="K15" s="2">
        <v>0.01</v>
      </c>
    </row>
    <row r="16" spans="1:11" ht="15.75" customHeight="1" x14ac:dyDescent="0.25">
      <c r="J1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userInterface</vt:lpstr>
      <vt:lpstr>calibrationData</vt:lpstr>
      <vt:lpstr>measurementData</vt:lpstr>
      <vt:lpstr>Data In</vt:lpstr>
      <vt:lpstr>Data Out</vt:lpstr>
      <vt:lpstr>Settings</vt:lpstr>
      <vt:lpstr>Manifest</vt:lpstr>
      <vt:lpstr>menuOptions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Herman</dc:creator>
  <cp:lastModifiedBy>Herman</cp:lastModifiedBy>
  <dcterms:created xsi:type="dcterms:W3CDTF">2022-05-06T02:44:48Z</dcterms:created>
  <dcterms:modified xsi:type="dcterms:W3CDTF">2022-05-09T05:20:14Z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7811e9fb-c095-4768-98cb-edef7ad6458e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