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M:\Microbiology\2- Operation\1- Management Materials, Reports, Projects\Validation\Validation 2023\Targeted Metagenomic Sequencing\Assay Development\BFTMS\2023 Clinical Specimens\230714 Analysis\UNITE\"/>
    </mc:Choice>
  </mc:AlternateContent>
  <xr:revisionPtr revIDLastSave="0" documentId="13_ncr:1_{97E42B4B-EE52-43D6-BFD6-41F911956FED}" xr6:coauthVersionLast="47" xr6:coauthVersionMax="47" xr10:uidLastSave="{00000000-0000-0000-0000-000000000000}"/>
  <bookViews>
    <workbookView xWindow="29325" yWindow="0" windowWidth="25890" windowHeight="13860" activeTab="15" xr2:uid="{00000000-000D-0000-FFFF-FFFF00000000}"/>
  </bookViews>
  <sheets>
    <sheet name="All" sheetId="1" r:id="rId1"/>
    <sheet name="S2" sheetId="2" r:id="rId2"/>
    <sheet name="S3" sheetId="3" r:id="rId3"/>
    <sheet name="S4" sheetId="4" r:id="rId4"/>
    <sheet name="S5" sheetId="5" r:id="rId5"/>
    <sheet name="S6" sheetId="6" r:id="rId6"/>
    <sheet name="S7" sheetId="7" r:id="rId7"/>
    <sheet name="S8" sheetId="8" r:id="rId8"/>
    <sheet name="S9" sheetId="9" r:id="rId9"/>
    <sheet name="S10" sheetId="10" r:id="rId10"/>
    <sheet name="S11" sheetId="11" r:id="rId11"/>
    <sheet name="S12" sheetId="12" r:id="rId12"/>
    <sheet name="S13" sheetId="13" r:id="rId13"/>
    <sheet name="S14" sheetId="14" r:id="rId14"/>
    <sheet name="S15" sheetId="15" r:id="rId15"/>
    <sheet name="S16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6" l="1"/>
  <c r="M5" i="16"/>
  <c r="N5" i="16" s="1"/>
  <c r="O5" i="16" s="1"/>
  <c r="L21" i="16"/>
  <c r="M21" i="16"/>
  <c r="N21" i="16" s="1"/>
  <c r="O21" i="16" s="1"/>
  <c r="L19" i="16"/>
  <c r="M19" i="16"/>
  <c r="L16" i="16"/>
  <c r="M16" i="16"/>
  <c r="N16" i="16" s="1"/>
  <c r="O16" i="16" s="1"/>
  <c r="L6" i="16"/>
  <c r="M6" i="16"/>
  <c r="N6" i="16" s="1"/>
  <c r="O6" i="16" s="1"/>
  <c r="L17" i="16"/>
  <c r="M17" i="16"/>
  <c r="L7" i="16"/>
  <c r="M7" i="16"/>
  <c r="N7" i="16" s="1"/>
  <c r="O7" i="16" s="1"/>
  <c r="L8" i="16"/>
  <c r="M8" i="16"/>
  <c r="N8" i="16" s="1"/>
  <c r="O8" i="16" s="1"/>
  <c r="L23" i="16"/>
  <c r="M23" i="16"/>
  <c r="L9" i="16"/>
  <c r="M9" i="16"/>
  <c r="L10" i="16"/>
  <c r="M10" i="16"/>
  <c r="L11" i="16"/>
  <c r="M11" i="16"/>
  <c r="L12" i="16"/>
  <c r="M12" i="16"/>
  <c r="N12" i="16" s="1"/>
  <c r="O12" i="16" s="1"/>
  <c r="L13" i="16"/>
  <c r="M13" i="16"/>
  <c r="L14" i="16"/>
  <c r="M14" i="16"/>
  <c r="L15" i="16"/>
  <c r="M15" i="16"/>
  <c r="N15" i="16" s="1"/>
  <c r="O15" i="16" s="1"/>
  <c r="L24" i="16"/>
  <c r="M24" i="16"/>
  <c r="N24" i="16" s="1"/>
  <c r="O24" i="16" s="1"/>
  <c r="L20" i="16"/>
  <c r="M20" i="16"/>
  <c r="L22" i="16"/>
  <c r="M22" i="16"/>
  <c r="L18" i="16"/>
  <c r="M18" i="16"/>
  <c r="N18" i="16" s="1"/>
  <c r="O18" i="16" s="1"/>
  <c r="M19" i="15"/>
  <c r="L19" i="15"/>
  <c r="N19" i="15" s="1"/>
  <c r="O19" i="15" s="1"/>
  <c r="M22" i="15"/>
  <c r="L22" i="15"/>
  <c r="N22" i="15" s="1"/>
  <c r="O22" i="15" s="1"/>
  <c r="M21" i="15"/>
  <c r="L21" i="15"/>
  <c r="M23" i="15"/>
  <c r="L23" i="15"/>
  <c r="N23" i="15" s="1"/>
  <c r="O23" i="15" s="1"/>
  <c r="N15" i="15"/>
  <c r="O15" i="15" s="1"/>
  <c r="M15" i="15"/>
  <c r="L15" i="15"/>
  <c r="M14" i="15"/>
  <c r="L14" i="15"/>
  <c r="O13" i="15"/>
  <c r="N13" i="15"/>
  <c r="M13" i="15"/>
  <c r="L13" i="15"/>
  <c r="M12" i="15"/>
  <c r="L12" i="15"/>
  <c r="O11" i="15"/>
  <c r="N11" i="15"/>
  <c r="M11" i="15"/>
  <c r="L11" i="15"/>
  <c r="M10" i="15"/>
  <c r="L10" i="15"/>
  <c r="N10" i="15" s="1"/>
  <c r="O10" i="15" s="1"/>
  <c r="M9" i="15"/>
  <c r="L9" i="15"/>
  <c r="N9" i="15" s="1"/>
  <c r="O9" i="15" s="1"/>
  <c r="M24" i="15"/>
  <c r="L24" i="15"/>
  <c r="N24" i="15" s="1"/>
  <c r="O24" i="15" s="1"/>
  <c r="M8" i="15"/>
  <c r="L8" i="15"/>
  <c r="N8" i="15" s="1"/>
  <c r="O8" i="15" s="1"/>
  <c r="M7" i="15"/>
  <c r="L7" i="15"/>
  <c r="N7" i="15" s="1"/>
  <c r="O7" i="15" s="1"/>
  <c r="M18" i="15"/>
  <c r="L18" i="15"/>
  <c r="N18" i="15" s="1"/>
  <c r="O18" i="15" s="1"/>
  <c r="M6" i="15"/>
  <c r="L6" i="15"/>
  <c r="M16" i="15"/>
  <c r="L16" i="15"/>
  <c r="N16" i="15" s="1"/>
  <c r="O16" i="15" s="1"/>
  <c r="M20" i="15"/>
  <c r="L20" i="15"/>
  <c r="N20" i="15" s="1"/>
  <c r="O20" i="15" s="1"/>
  <c r="M17" i="15"/>
  <c r="L17" i="15"/>
  <c r="N17" i="15" s="1"/>
  <c r="O17" i="15" s="1"/>
  <c r="N5" i="15"/>
  <c r="O5" i="15" s="1"/>
  <c r="M5" i="15"/>
  <c r="L5" i="15"/>
  <c r="M19" i="14"/>
  <c r="L19" i="14"/>
  <c r="M22" i="14"/>
  <c r="L22" i="14"/>
  <c r="M20" i="14"/>
  <c r="N20" i="14" s="1"/>
  <c r="O20" i="14" s="1"/>
  <c r="L20" i="14"/>
  <c r="M24" i="14"/>
  <c r="L24" i="14"/>
  <c r="N24" i="14" s="1"/>
  <c r="O24" i="14" s="1"/>
  <c r="M16" i="14"/>
  <c r="L16" i="14"/>
  <c r="N16" i="14" s="1"/>
  <c r="O16" i="14" s="1"/>
  <c r="N10" i="14"/>
  <c r="O10" i="14" s="1"/>
  <c r="M10" i="14"/>
  <c r="L10" i="14"/>
  <c r="M15" i="14"/>
  <c r="L15" i="14"/>
  <c r="M8" i="14"/>
  <c r="L8" i="14"/>
  <c r="N8" i="14" s="1"/>
  <c r="O8" i="14" s="1"/>
  <c r="M14" i="14"/>
  <c r="L14" i="14"/>
  <c r="N14" i="14" s="1"/>
  <c r="O14" i="14" s="1"/>
  <c r="M7" i="14"/>
  <c r="L7" i="14"/>
  <c r="N7" i="14" s="1"/>
  <c r="O7" i="14" s="1"/>
  <c r="M9" i="14"/>
  <c r="L9" i="14"/>
  <c r="M23" i="14"/>
  <c r="N23" i="14" s="1"/>
  <c r="O23" i="14" s="1"/>
  <c r="L23" i="14"/>
  <c r="M6" i="14"/>
  <c r="L6" i="14"/>
  <c r="N6" i="14" s="1"/>
  <c r="O6" i="14" s="1"/>
  <c r="M13" i="14"/>
  <c r="L13" i="14"/>
  <c r="M18" i="14"/>
  <c r="L18" i="14"/>
  <c r="N18" i="14" s="1"/>
  <c r="O18" i="14" s="1"/>
  <c r="M12" i="14"/>
  <c r="L12" i="14"/>
  <c r="M17" i="14"/>
  <c r="L17" i="14"/>
  <c r="N17" i="14" s="1"/>
  <c r="O17" i="14" s="1"/>
  <c r="M21" i="14"/>
  <c r="L21" i="14"/>
  <c r="N21" i="14" s="1"/>
  <c r="O21" i="14" s="1"/>
  <c r="M11" i="14"/>
  <c r="L11" i="14"/>
  <c r="M5" i="14"/>
  <c r="L5" i="14"/>
  <c r="N5" i="14" s="1"/>
  <c r="O5" i="14" s="1"/>
  <c r="M18" i="13"/>
  <c r="L18" i="13"/>
  <c r="N18" i="13" s="1"/>
  <c r="O18" i="13" s="1"/>
  <c r="M22" i="13"/>
  <c r="L22" i="13"/>
  <c r="N22" i="13" s="1"/>
  <c r="O22" i="13" s="1"/>
  <c r="M19" i="13"/>
  <c r="L19" i="13"/>
  <c r="M24" i="13"/>
  <c r="L24" i="13"/>
  <c r="M15" i="13"/>
  <c r="L15" i="13"/>
  <c r="N15" i="13" s="1"/>
  <c r="O15" i="13" s="1"/>
  <c r="M14" i="13"/>
  <c r="L14" i="13"/>
  <c r="N14" i="13" s="1"/>
  <c r="O14" i="13" s="1"/>
  <c r="M13" i="13"/>
  <c r="L13" i="13"/>
  <c r="N13" i="13" s="1"/>
  <c r="O13" i="13" s="1"/>
  <c r="M12" i="13"/>
  <c r="L12" i="13"/>
  <c r="N12" i="13" s="1"/>
  <c r="O12" i="13" s="1"/>
  <c r="N11" i="13"/>
  <c r="O11" i="13" s="1"/>
  <c r="M11" i="13"/>
  <c r="L11" i="13"/>
  <c r="M10" i="13"/>
  <c r="L10" i="13"/>
  <c r="M9" i="13"/>
  <c r="L9" i="13"/>
  <c r="M23" i="13"/>
  <c r="L23" i="13"/>
  <c r="N23" i="13" s="1"/>
  <c r="O23" i="13" s="1"/>
  <c r="M8" i="13"/>
  <c r="L8" i="13"/>
  <c r="N8" i="13" s="1"/>
  <c r="O8" i="13" s="1"/>
  <c r="N7" i="13"/>
  <c r="O7" i="13" s="1"/>
  <c r="M7" i="13"/>
  <c r="L7" i="13"/>
  <c r="N17" i="13"/>
  <c r="O17" i="13" s="1"/>
  <c r="M17" i="13"/>
  <c r="L17" i="13"/>
  <c r="M6" i="13"/>
  <c r="L6" i="13"/>
  <c r="M16" i="13"/>
  <c r="L16" i="13"/>
  <c r="N16" i="13" s="1"/>
  <c r="O16" i="13" s="1"/>
  <c r="N21" i="13"/>
  <c r="O21" i="13" s="1"/>
  <c r="M21" i="13"/>
  <c r="L21" i="13"/>
  <c r="M20" i="13"/>
  <c r="L20" i="13"/>
  <c r="N20" i="13" s="1"/>
  <c r="O20" i="13" s="1"/>
  <c r="N5" i="13"/>
  <c r="O5" i="13" s="1"/>
  <c r="M5" i="13"/>
  <c r="L5" i="13"/>
  <c r="M18" i="12"/>
  <c r="N18" i="12" s="1"/>
  <c r="O18" i="12" s="1"/>
  <c r="L18" i="12"/>
  <c r="M22" i="12"/>
  <c r="L22" i="12"/>
  <c r="N22" i="12" s="1"/>
  <c r="O22" i="12" s="1"/>
  <c r="M19" i="12"/>
  <c r="L19" i="12"/>
  <c r="N19" i="12" s="1"/>
  <c r="O19" i="12" s="1"/>
  <c r="M24" i="12"/>
  <c r="L24" i="12"/>
  <c r="N24" i="12" s="1"/>
  <c r="O24" i="12" s="1"/>
  <c r="M15" i="12"/>
  <c r="L15" i="12"/>
  <c r="M14" i="12"/>
  <c r="L14" i="12"/>
  <c r="N14" i="12" s="1"/>
  <c r="O14" i="12" s="1"/>
  <c r="M13" i="12"/>
  <c r="L13" i="12"/>
  <c r="N13" i="12" s="1"/>
  <c r="O13" i="12" s="1"/>
  <c r="M12" i="12"/>
  <c r="L12" i="12"/>
  <c r="N12" i="12" s="1"/>
  <c r="O12" i="12" s="1"/>
  <c r="M11" i="12"/>
  <c r="L11" i="12"/>
  <c r="M10" i="12"/>
  <c r="N10" i="12" s="1"/>
  <c r="O10" i="12" s="1"/>
  <c r="L10" i="12"/>
  <c r="M9" i="12"/>
  <c r="L9" i="12"/>
  <c r="N9" i="12" s="1"/>
  <c r="O9" i="12" s="1"/>
  <c r="M23" i="12"/>
  <c r="L23" i="12"/>
  <c r="N23" i="12" s="1"/>
  <c r="O23" i="12" s="1"/>
  <c r="N8" i="12"/>
  <c r="O8" i="12" s="1"/>
  <c r="M8" i="12"/>
  <c r="L8" i="12"/>
  <c r="M7" i="12"/>
  <c r="L7" i="12"/>
  <c r="M16" i="12"/>
  <c r="L16" i="12"/>
  <c r="N16" i="12" s="1"/>
  <c r="O16" i="12" s="1"/>
  <c r="M6" i="12"/>
  <c r="L6" i="12"/>
  <c r="N6" i="12" s="1"/>
  <c r="O6" i="12" s="1"/>
  <c r="M17" i="12"/>
  <c r="L17" i="12"/>
  <c r="N17" i="12" s="1"/>
  <c r="O17" i="12" s="1"/>
  <c r="M21" i="12"/>
  <c r="L21" i="12"/>
  <c r="M20" i="12"/>
  <c r="N20" i="12" s="1"/>
  <c r="O20" i="12" s="1"/>
  <c r="L20" i="12"/>
  <c r="M5" i="12"/>
  <c r="L5" i="12"/>
  <c r="N5" i="12" s="1"/>
  <c r="O5" i="12" s="1"/>
  <c r="M18" i="11"/>
  <c r="L18" i="11"/>
  <c r="M22" i="11"/>
  <c r="L22" i="11"/>
  <c r="N22" i="11" s="1"/>
  <c r="O22" i="11" s="1"/>
  <c r="N19" i="11"/>
  <c r="O19" i="11" s="1"/>
  <c r="M19" i="11"/>
  <c r="L19" i="11"/>
  <c r="M24" i="11"/>
  <c r="L24" i="11"/>
  <c r="M15" i="11"/>
  <c r="N15" i="11" s="1"/>
  <c r="O15" i="11" s="1"/>
  <c r="L15" i="11"/>
  <c r="M14" i="11"/>
  <c r="N14" i="11" s="1"/>
  <c r="O14" i="11" s="1"/>
  <c r="L14" i="11"/>
  <c r="M13" i="11"/>
  <c r="L13" i="11"/>
  <c r="N13" i="11" s="1"/>
  <c r="O13" i="11" s="1"/>
  <c r="N6" i="11"/>
  <c r="O6" i="11" s="1"/>
  <c r="M6" i="11"/>
  <c r="L6" i="11"/>
  <c r="M12" i="11"/>
  <c r="L12" i="11"/>
  <c r="N12" i="11" s="1"/>
  <c r="O12" i="11" s="1"/>
  <c r="M11" i="11"/>
  <c r="L11" i="11"/>
  <c r="M10" i="11"/>
  <c r="L10" i="11"/>
  <c r="N10" i="11" s="1"/>
  <c r="O10" i="11" s="1"/>
  <c r="N23" i="11"/>
  <c r="O23" i="11" s="1"/>
  <c r="M23" i="11"/>
  <c r="L23" i="11"/>
  <c r="M9" i="11"/>
  <c r="L9" i="11"/>
  <c r="M8" i="11"/>
  <c r="N8" i="11" s="1"/>
  <c r="O8" i="11" s="1"/>
  <c r="L8" i="11"/>
  <c r="M17" i="11"/>
  <c r="N17" i="11" s="1"/>
  <c r="O17" i="11" s="1"/>
  <c r="L17" i="11"/>
  <c r="M7" i="11"/>
  <c r="L7" i="11"/>
  <c r="N7" i="11" s="1"/>
  <c r="O7" i="11" s="1"/>
  <c r="N16" i="11"/>
  <c r="O16" i="11" s="1"/>
  <c r="M16" i="11"/>
  <c r="L16" i="11"/>
  <c r="M21" i="11"/>
  <c r="L21" i="11"/>
  <c r="N21" i="11" s="1"/>
  <c r="O21" i="11" s="1"/>
  <c r="M20" i="11"/>
  <c r="L20" i="11"/>
  <c r="N5" i="11"/>
  <c r="O5" i="11" s="1"/>
  <c r="M5" i="11"/>
  <c r="L5" i="11"/>
  <c r="M18" i="10"/>
  <c r="N18" i="10" s="1"/>
  <c r="O18" i="10" s="1"/>
  <c r="L18" i="10"/>
  <c r="M22" i="10"/>
  <c r="L22" i="10"/>
  <c r="N22" i="10" s="1"/>
  <c r="O22" i="10" s="1"/>
  <c r="M21" i="10"/>
  <c r="L21" i="10"/>
  <c r="N21" i="10" s="1"/>
  <c r="O21" i="10" s="1"/>
  <c r="N24" i="10"/>
  <c r="O24" i="10" s="1"/>
  <c r="M24" i="10"/>
  <c r="L24" i="10"/>
  <c r="M15" i="10"/>
  <c r="L15" i="10"/>
  <c r="M14" i="10"/>
  <c r="L14" i="10"/>
  <c r="N14" i="10" s="1"/>
  <c r="O14" i="10" s="1"/>
  <c r="M13" i="10"/>
  <c r="L13" i="10"/>
  <c r="N13" i="10" s="1"/>
  <c r="O13" i="10" s="1"/>
  <c r="M12" i="10"/>
  <c r="L12" i="10"/>
  <c r="N12" i="10" s="1"/>
  <c r="O12" i="10" s="1"/>
  <c r="M11" i="10"/>
  <c r="L11" i="10"/>
  <c r="M10" i="10"/>
  <c r="N10" i="10" s="1"/>
  <c r="O10" i="10" s="1"/>
  <c r="L10" i="10"/>
  <c r="M9" i="10"/>
  <c r="L9" i="10"/>
  <c r="N9" i="10" s="1"/>
  <c r="O9" i="10" s="1"/>
  <c r="M23" i="10"/>
  <c r="L23" i="10"/>
  <c r="N23" i="10" s="1"/>
  <c r="O23" i="10" s="1"/>
  <c r="N8" i="10"/>
  <c r="O8" i="10" s="1"/>
  <c r="M8" i="10"/>
  <c r="L8" i="10"/>
  <c r="M7" i="10"/>
  <c r="L7" i="10"/>
  <c r="M17" i="10"/>
  <c r="L17" i="10"/>
  <c r="N17" i="10" s="1"/>
  <c r="O17" i="10" s="1"/>
  <c r="M6" i="10"/>
  <c r="L6" i="10"/>
  <c r="N6" i="10" s="1"/>
  <c r="O6" i="10" s="1"/>
  <c r="M16" i="10"/>
  <c r="L16" i="10"/>
  <c r="N16" i="10" s="1"/>
  <c r="O16" i="10" s="1"/>
  <c r="M20" i="10"/>
  <c r="L20" i="10"/>
  <c r="M19" i="10"/>
  <c r="N19" i="10" s="1"/>
  <c r="O19" i="10" s="1"/>
  <c r="L19" i="10"/>
  <c r="M5" i="10"/>
  <c r="L5" i="10"/>
  <c r="N5" i="10" s="1"/>
  <c r="O5" i="10" s="1"/>
  <c r="M18" i="9"/>
  <c r="L18" i="9"/>
  <c r="N18" i="9" s="1"/>
  <c r="O18" i="9" s="1"/>
  <c r="M22" i="9"/>
  <c r="N22" i="9" s="1"/>
  <c r="O22" i="9" s="1"/>
  <c r="L22" i="9"/>
  <c r="M19" i="9"/>
  <c r="L19" i="9"/>
  <c r="N19" i="9" s="1"/>
  <c r="O19" i="9" s="1"/>
  <c r="N24" i="9"/>
  <c r="O24" i="9" s="1"/>
  <c r="M24" i="9"/>
  <c r="L24" i="9"/>
  <c r="M6" i="9"/>
  <c r="L6" i="9"/>
  <c r="M15" i="9"/>
  <c r="L15" i="9"/>
  <c r="N15" i="9" s="1"/>
  <c r="O15" i="9" s="1"/>
  <c r="M14" i="9"/>
  <c r="L14" i="9"/>
  <c r="N14" i="9" s="1"/>
  <c r="O14" i="9" s="1"/>
  <c r="M13" i="9"/>
  <c r="L13" i="9"/>
  <c r="M12" i="9"/>
  <c r="L12" i="9"/>
  <c r="M11" i="9"/>
  <c r="L11" i="9"/>
  <c r="N11" i="9" s="1"/>
  <c r="O11" i="9" s="1"/>
  <c r="M10" i="9"/>
  <c r="N10" i="9" s="1"/>
  <c r="O10" i="9" s="1"/>
  <c r="L10" i="9"/>
  <c r="M23" i="9"/>
  <c r="L23" i="9"/>
  <c r="N23" i="9" s="1"/>
  <c r="O23" i="9" s="1"/>
  <c r="N9" i="9"/>
  <c r="O9" i="9" s="1"/>
  <c r="M9" i="9"/>
  <c r="L9" i="9"/>
  <c r="M8" i="9"/>
  <c r="L8" i="9"/>
  <c r="M17" i="9"/>
  <c r="L17" i="9"/>
  <c r="N17" i="9" s="1"/>
  <c r="O17" i="9" s="1"/>
  <c r="M7" i="9"/>
  <c r="L7" i="9"/>
  <c r="N7" i="9" s="1"/>
  <c r="O7" i="9" s="1"/>
  <c r="M16" i="9"/>
  <c r="L16" i="9"/>
  <c r="M21" i="9"/>
  <c r="L21" i="9"/>
  <c r="M20" i="9"/>
  <c r="L20" i="9"/>
  <c r="N20" i="9" s="1"/>
  <c r="O20" i="9" s="1"/>
  <c r="M5" i="9"/>
  <c r="N5" i="9" s="1"/>
  <c r="O5" i="9" s="1"/>
  <c r="L5" i="9"/>
  <c r="M18" i="8"/>
  <c r="L18" i="8"/>
  <c r="N22" i="8"/>
  <c r="O22" i="8" s="1"/>
  <c r="M22" i="8"/>
  <c r="L22" i="8"/>
  <c r="M19" i="8"/>
  <c r="L19" i="8"/>
  <c r="M24" i="8"/>
  <c r="N24" i="8" s="1"/>
  <c r="O24" i="8" s="1"/>
  <c r="L24" i="8"/>
  <c r="M15" i="8"/>
  <c r="L15" i="8"/>
  <c r="N15" i="8" s="1"/>
  <c r="O15" i="8" s="1"/>
  <c r="M14" i="8"/>
  <c r="L14" i="8"/>
  <c r="N14" i="8" s="1"/>
  <c r="O14" i="8" s="1"/>
  <c r="M13" i="8"/>
  <c r="N13" i="8" s="1"/>
  <c r="O13" i="8" s="1"/>
  <c r="L13" i="8"/>
  <c r="M12" i="8"/>
  <c r="L12" i="8"/>
  <c r="N12" i="8" s="1"/>
  <c r="O12" i="8" s="1"/>
  <c r="M11" i="8"/>
  <c r="L11" i="8"/>
  <c r="M10" i="8"/>
  <c r="N10" i="8" s="1"/>
  <c r="O10" i="8" s="1"/>
  <c r="L10" i="8"/>
  <c r="M9" i="8"/>
  <c r="L9" i="8"/>
  <c r="N9" i="8" s="1"/>
  <c r="O9" i="8" s="1"/>
  <c r="M23" i="8"/>
  <c r="L23" i="8"/>
  <c r="M8" i="8"/>
  <c r="L8" i="8"/>
  <c r="M7" i="8"/>
  <c r="L7" i="8"/>
  <c r="N7" i="8" s="1"/>
  <c r="O7" i="8" s="1"/>
  <c r="M17" i="8"/>
  <c r="L17" i="8"/>
  <c r="M6" i="8"/>
  <c r="N6" i="8" s="1"/>
  <c r="O6" i="8" s="1"/>
  <c r="L6" i="8"/>
  <c r="N16" i="8"/>
  <c r="O16" i="8" s="1"/>
  <c r="M16" i="8"/>
  <c r="L16" i="8"/>
  <c r="M21" i="8"/>
  <c r="L21" i="8"/>
  <c r="N21" i="8" s="1"/>
  <c r="O21" i="8" s="1"/>
  <c r="M20" i="8"/>
  <c r="L20" i="8"/>
  <c r="N5" i="8"/>
  <c r="O5" i="8" s="1"/>
  <c r="M5" i="8"/>
  <c r="L5" i="8"/>
  <c r="M19" i="7"/>
  <c r="L19" i="7"/>
  <c r="N22" i="7"/>
  <c r="O22" i="7" s="1"/>
  <c r="M22" i="7"/>
  <c r="L22" i="7"/>
  <c r="M16" i="7"/>
  <c r="L16" i="7"/>
  <c r="M24" i="7"/>
  <c r="L24" i="7"/>
  <c r="N15" i="7"/>
  <c r="O15" i="7" s="1"/>
  <c r="M15" i="7"/>
  <c r="L15" i="7"/>
  <c r="M14" i="7"/>
  <c r="L14" i="7"/>
  <c r="N14" i="7" s="1"/>
  <c r="O14" i="7" s="1"/>
  <c r="M13" i="7"/>
  <c r="N13" i="7" s="1"/>
  <c r="O13" i="7" s="1"/>
  <c r="L13" i="7"/>
  <c r="N12" i="7"/>
  <c r="O12" i="7" s="1"/>
  <c r="M12" i="7"/>
  <c r="L12" i="7"/>
  <c r="M11" i="7"/>
  <c r="L11" i="7"/>
  <c r="N11" i="7" s="1"/>
  <c r="O11" i="7" s="1"/>
  <c r="M10" i="7"/>
  <c r="N10" i="7" s="1"/>
  <c r="O10" i="7" s="1"/>
  <c r="L10" i="7"/>
  <c r="M9" i="7"/>
  <c r="L9" i="7"/>
  <c r="N9" i="7" s="1"/>
  <c r="O9" i="7" s="1"/>
  <c r="M23" i="7"/>
  <c r="L23" i="7"/>
  <c r="M8" i="7"/>
  <c r="N8" i="7" s="1"/>
  <c r="O8" i="7" s="1"/>
  <c r="L8" i="7"/>
  <c r="M6" i="7"/>
  <c r="L6" i="7"/>
  <c r="N6" i="7" s="1"/>
  <c r="O6" i="7" s="1"/>
  <c r="M18" i="7"/>
  <c r="L18" i="7"/>
  <c r="M7" i="7"/>
  <c r="N7" i="7" s="1"/>
  <c r="O7" i="7" s="1"/>
  <c r="L7" i="7"/>
  <c r="M17" i="7"/>
  <c r="N17" i="7" s="1"/>
  <c r="O17" i="7" s="1"/>
  <c r="L17" i="7"/>
  <c r="M21" i="7"/>
  <c r="L21" i="7"/>
  <c r="M20" i="7"/>
  <c r="L20" i="7"/>
  <c r="N5" i="7"/>
  <c r="O5" i="7" s="1"/>
  <c r="M5" i="7"/>
  <c r="L5" i="7"/>
  <c r="M18" i="6"/>
  <c r="L18" i="6"/>
  <c r="M22" i="6"/>
  <c r="L22" i="6"/>
  <c r="N22" i="6" s="1"/>
  <c r="O22" i="6" s="1"/>
  <c r="M19" i="6"/>
  <c r="L19" i="6"/>
  <c r="M24" i="6"/>
  <c r="L24" i="6"/>
  <c r="N24" i="6" s="1"/>
  <c r="O24" i="6" s="1"/>
  <c r="M17" i="6"/>
  <c r="L17" i="6"/>
  <c r="M16" i="6"/>
  <c r="L16" i="6"/>
  <c r="N16" i="6" s="1"/>
  <c r="O16" i="6" s="1"/>
  <c r="M6" i="6"/>
  <c r="L6" i="6"/>
  <c r="M15" i="6"/>
  <c r="L15" i="6"/>
  <c r="M14" i="6"/>
  <c r="L14" i="6"/>
  <c r="N14" i="6" s="1"/>
  <c r="O14" i="6" s="1"/>
  <c r="M13" i="6"/>
  <c r="L13" i="6"/>
  <c r="M12" i="6"/>
  <c r="L12" i="6"/>
  <c r="N12" i="6" s="1"/>
  <c r="O12" i="6" s="1"/>
  <c r="M23" i="6"/>
  <c r="N23" i="6" s="1"/>
  <c r="O23" i="6" s="1"/>
  <c r="L23" i="6"/>
  <c r="M11" i="6"/>
  <c r="L11" i="6"/>
  <c r="M10" i="6"/>
  <c r="L10" i="6"/>
  <c r="M8" i="6"/>
  <c r="L8" i="6"/>
  <c r="M9" i="6"/>
  <c r="L9" i="6"/>
  <c r="M7" i="6"/>
  <c r="L7" i="6"/>
  <c r="M21" i="6"/>
  <c r="L21" i="6"/>
  <c r="N21" i="6" s="1"/>
  <c r="O21" i="6" s="1"/>
  <c r="M20" i="6"/>
  <c r="L20" i="6"/>
  <c r="M5" i="6"/>
  <c r="L5" i="6"/>
  <c r="N5" i="6" s="1"/>
  <c r="O5" i="6" s="1"/>
  <c r="N18" i="5"/>
  <c r="O18" i="5" s="1"/>
  <c r="M18" i="5"/>
  <c r="L18" i="5"/>
  <c r="N22" i="5"/>
  <c r="O22" i="5" s="1"/>
  <c r="M22" i="5"/>
  <c r="L22" i="5"/>
  <c r="N19" i="5"/>
  <c r="O19" i="5" s="1"/>
  <c r="M19" i="5"/>
  <c r="L19" i="5"/>
  <c r="M24" i="5"/>
  <c r="L24" i="5"/>
  <c r="N24" i="5" s="1"/>
  <c r="O24" i="5" s="1"/>
  <c r="M16" i="5"/>
  <c r="L16" i="5"/>
  <c r="N16" i="5" s="1"/>
  <c r="O16" i="5" s="1"/>
  <c r="N15" i="5"/>
  <c r="O15" i="5" s="1"/>
  <c r="M15" i="5"/>
  <c r="L15" i="5"/>
  <c r="N14" i="5"/>
  <c r="O14" i="5" s="1"/>
  <c r="M14" i="5"/>
  <c r="L14" i="5"/>
  <c r="M13" i="5"/>
  <c r="L13" i="5"/>
  <c r="M12" i="5"/>
  <c r="L12" i="5"/>
  <c r="M11" i="5"/>
  <c r="L11" i="5"/>
  <c r="N11" i="5" s="1"/>
  <c r="O11" i="5" s="1"/>
  <c r="M10" i="5"/>
  <c r="L10" i="5"/>
  <c r="N10" i="5" s="1"/>
  <c r="O10" i="5" s="1"/>
  <c r="M23" i="5"/>
  <c r="L23" i="5"/>
  <c r="N23" i="5" s="1"/>
  <c r="O23" i="5" s="1"/>
  <c r="M9" i="5"/>
  <c r="L9" i="5"/>
  <c r="N9" i="5" s="1"/>
  <c r="O9" i="5" s="1"/>
  <c r="N8" i="5"/>
  <c r="O8" i="5" s="1"/>
  <c r="M8" i="5"/>
  <c r="L8" i="5"/>
  <c r="M6" i="5"/>
  <c r="L6" i="5"/>
  <c r="N7" i="5"/>
  <c r="O7" i="5" s="1"/>
  <c r="M7" i="5"/>
  <c r="L7" i="5"/>
  <c r="M17" i="5"/>
  <c r="N17" i="5" s="1"/>
  <c r="O17" i="5" s="1"/>
  <c r="L17" i="5"/>
  <c r="M21" i="5"/>
  <c r="L21" i="5"/>
  <c r="N21" i="5" s="1"/>
  <c r="O21" i="5" s="1"/>
  <c r="M20" i="5"/>
  <c r="L20" i="5"/>
  <c r="N20" i="5" s="1"/>
  <c r="O20" i="5" s="1"/>
  <c r="N5" i="5"/>
  <c r="O5" i="5" s="1"/>
  <c r="M5" i="5"/>
  <c r="L5" i="5"/>
  <c r="M18" i="4"/>
  <c r="L18" i="4"/>
  <c r="N18" i="4" s="1"/>
  <c r="O18" i="4" s="1"/>
  <c r="M22" i="4"/>
  <c r="L22" i="4"/>
  <c r="N22" i="4" s="1"/>
  <c r="O22" i="4" s="1"/>
  <c r="M19" i="4"/>
  <c r="L19" i="4"/>
  <c r="N19" i="4" s="1"/>
  <c r="O19" i="4" s="1"/>
  <c r="M24" i="4"/>
  <c r="L24" i="4"/>
  <c r="M7" i="4"/>
  <c r="N7" i="4" s="1"/>
  <c r="O7" i="4" s="1"/>
  <c r="L7" i="4"/>
  <c r="M15" i="4"/>
  <c r="L15" i="4"/>
  <c r="N15" i="4" s="1"/>
  <c r="O15" i="4" s="1"/>
  <c r="M14" i="4"/>
  <c r="L14" i="4"/>
  <c r="N14" i="4" s="1"/>
  <c r="O14" i="4" s="1"/>
  <c r="N13" i="4"/>
  <c r="O13" i="4" s="1"/>
  <c r="M13" i="4"/>
  <c r="L13" i="4"/>
  <c r="M12" i="4"/>
  <c r="L12" i="4"/>
  <c r="M11" i="4"/>
  <c r="L11" i="4"/>
  <c r="N11" i="4" s="1"/>
  <c r="O11" i="4" s="1"/>
  <c r="M10" i="4"/>
  <c r="L10" i="4"/>
  <c r="N10" i="4" s="1"/>
  <c r="O10" i="4" s="1"/>
  <c r="M23" i="4"/>
  <c r="L23" i="4"/>
  <c r="N23" i="4" s="1"/>
  <c r="O23" i="4" s="1"/>
  <c r="M9" i="4"/>
  <c r="L9" i="4"/>
  <c r="M8" i="4"/>
  <c r="N8" i="4" s="1"/>
  <c r="O8" i="4" s="1"/>
  <c r="L8" i="4"/>
  <c r="M17" i="4"/>
  <c r="L17" i="4"/>
  <c r="N17" i="4" s="1"/>
  <c r="O17" i="4" s="1"/>
  <c r="M6" i="4"/>
  <c r="L6" i="4"/>
  <c r="N6" i="4" s="1"/>
  <c r="O6" i="4" s="1"/>
  <c r="M16" i="4"/>
  <c r="L16" i="4"/>
  <c r="N16" i="4" s="1"/>
  <c r="O16" i="4" s="1"/>
  <c r="M21" i="4"/>
  <c r="L21" i="4"/>
  <c r="M20" i="4"/>
  <c r="L20" i="4"/>
  <c r="N20" i="4" s="1"/>
  <c r="O20" i="4" s="1"/>
  <c r="N5" i="4"/>
  <c r="O5" i="4" s="1"/>
  <c r="M5" i="4"/>
  <c r="L5" i="4"/>
  <c r="M19" i="3"/>
  <c r="L19" i="3"/>
  <c r="N19" i="3" s="1"/>
  <c r="O19" i="3" s="1"/>
  <c r="M22" i="3"/>
  <c r="L22" i="3"/>
  <c r="M20" i="3"/>
  <c r="L20" i="3"/>
  <c r="M24" i="3"/>
  <c r="N24" i="3" s="1"/>
  <c r="O24" i="3" s="1"/>
  <c r="L24" i="3"/>
  <c r="M16" i="3"/>
  <c r="L16" i="3"/>
  <c r="N16" i="3" s="1"/>
  <c r="O16" i="3" s="1"/>
  <c r="M15" i="3"/>
  <c r="L15" i="3"/>
  <c r="N14" i="3"/>
  <c r="O14" i="3" s="1"/>
  <c r="M14" i="3"/>
  <c r="L14" i="3"/>
  <c r="M13" i="3"/>
  <c r="L13" i="3"/>
  <c r="M6" i="3"/>
  <c r="L6" i="3"/>
  <c r="N6" i="3" s="1"/>
  <c r="O6" i="3" s="1"/>
  <c r="M12" i="3"/>
  <c r="L12" i="3"/>
  <c r="N12" i="3" s="1"/>
  <c r="O12" i="3" s="1"/>
  <c r="M11" i="3"/>
  <c r="L11" i="3"/>
  <c r="M23" i="3"/>
  <c r="L23" i="3"/>
  <c r="M10" i="3"/>
  <c r="L10" i="3"/>
  <c r="N10" i="3" s="1"/>
  <c r="O10" i="3" s="1"/>
  <c r="M7" i="3"/>
  <c r="L7" i="3"/>
  <c r="N7" i="3" s="1"/>
  <c r="O7" i="3" s="1"/>
  <c r="M17" i="3"/>
  <c r="L17" i="3"/>
  <c r="N9" i="3"/>
  <c r="O9" i="3" s="1"/>
  <c r="M9" i="3"/>
  <c r="L9" i="3"/>
  <c r="M18" i="3"/>
  <c r="L18" i="3"/>
  <c r="M21" i="3"/>
  <c r="L21" i="3"/>
  <c r="N21" i="3" s="1"/>
  <c r="O21" i="3" s="1"/>
  <c r="M8" i="3"/>
  <c r="L8" i="3"/>
  <c r="N8" i="3" s="1"/>
  <c r="O8" i="3" s="1"/>
  <c r="M5" i="3"/>
  <c r="L5" i="3"/>
  <c r="N5" i="3" s="1"/>
  <c r="O5" i="3" s="1"/>
  <c r="M18" i="2"/>
  <c r="L18" i="2"/>
  <c r="N18" i="2" s="1"/>
  <c r="O18" i="2" s="1"/>
  <c r="M22" i="2"/>
  <c r="L22" i="2"/>
  <c r="N22" i="2" s="1"/>
  <c r="O22" i="2" s="1"/>
  <c r="M20" i="2"/>
  <c r="N20" i="2" s="1"/>
  <c r="O20" i="2" s="1"/>
  <c r="L20" i="2"/>
  <c r="M23" i="2"/>
  <c r="L23" i="2"/>
  <c r="N23" i="2" s="1"/>
  <c r="O23" i="2" s="1"/>
  <c r="M15" i="2"/>
  <c r="L15" i="2"/>
  <c r="N15" i="2" s="1"/>
  <c r="O15" i="2" s="1"/>
  <c r="M14" i="2"/>
  <c r="N14" i="2" s="1"/>
  <c r="O14" i="2" s="1"/>
  <c r="L14" i="2"/>
  <c r="M13" i="2"/>
  <c r="L13" i="2"/>
  <c r="N13" i="2" s="1"/>
  <c r="O13" i="2" s="1"/>
  <c r="M12" i="2"/>
  <c r="L12" i="2"/>
  <c r="N12" i="2" s="1"/>
  <c r="O12" i="2" s="1"/>
  <c r="M11" i="2"/>
  <c r="N11" i="2" s="1"/>
  <c r="O11" i="2" s="1"/>
  <c r="L11" i="2"/>
  <c r="M10" i="2"/>
  <c r="L10" i="2"/>
  <c r="N10" i="2" s="1"/>
  <c r="O10" i="2" s="1"/>
  <c r="M9" i="2"/>
  <c r="L9" i="2"/>
  <c r="M24" i="2"/>
  <c r="N24" i="2" s="1"/>
  <c r="O24" i="2" s="1"/>
  <c r="L24" i="2"/>
  <c r="M8" i="2"/>
  <c r="L8" i="2"/>
  <c r="N8" i="2" s="1"/>
  <c r="O8" i="2" s="1"/>
  <c r="M7" i="2"/>
  <c r="L7" i="2"/>
  <c r="N7" i="2" s="1"/>
  <c r="O7" i="2" s="1"/>
  <c r="M17" i="2"/>
  <c r="N17" i="2" s="1"/>
  <c r="O17" i="2" s="1"/>
  <c r="L17" i="2"/>
  <c r="M6" i="2"/>
  <c r="L6" i="2"/>
  <c r="N6" i="2" s="1"/>
  <c r="O6" i="2" s="1"/>
  <c r="M16" i="2"/>
  <c r="L16" i="2"/>
  <c r="N16" i="2" s="1"/>
  <c r="O16" i="2" s="1"/>
  <c r="M21" i="2"/>
  <c r="N21" i="2" s="1"/>
  <c r="O21" i="2" s="1"/>
  <c r="L21" i="2"/>
  <c r="M19" i="2"/>
  <c r="L19" i="2"/>
  <c r="N19" i="2" s="1"/>
  <c r="O19" i="2" s="1"/>
  <c r="M5" i="2"/>
  <c r="L5" i="2"/>
  <c r="N5" i="2" s="1"/>
  <c r="O5" i="2" s="1"/>
  <c r="K3" i="16"/>
  <c r="J3" i="16"/>
  <c r="K3" i="15"/>
  <c r="J3" i="15"/>
  <c r="K3" i="14"/>
  <c r="J3" i="14"/>
  <c r="K3" i="13"/>
  <c r="J3" i="13"/>
  <c r="K3" i="12"/>
  <c r="J3" i="12"/>
  <c r="K3" i="11"/>
  <c r="J3" i="11"/>
  <c r="K3" i="10"/>
  <c r="J3" i="10"/>
  <c r="K3" i="9"/>
  <c r="J3" i="9"/>
  <c r="K3" i="8"/>
  <c r="J3" i="8"/>
  <c r="K3" i="7"/>
  <c r="J3" i="7"/>
  <c r="K3" i="6"/>
  <c r="J3" i="6"/>
  <c r="K3" i="5"/>
  <c r="J3" i="5"/>
  <c r="K3" i="4"/>
  <c r="J3" i="4"/>
  <c r="K3" i="3"/>
  <c r="J3" i="3"/>
  <c r="K3" i="2"/>
  <c r="J3" i="2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N20" i="16" l="1"/>
  <c r="O20" i="16" s="1"/>
  <c r="N14" i="16"/>
  <c r="O14" i="16" s="1"/>
  <c r="N11" i="16"/>
  <c r="O11" i="16" s="1"/>
  <c r="N22" i="16"/>
  <c r="O22" i="16" s="1"/>
  <c r="N13" i="16"/>
  <c r="O13" i="16" s="1"/>
  <c r="N10" i="16"/>
  <c r="O10" i="16" s="1"/>
  <c r="N23" i="16"/>
  <c r="O23" i="16" s="1"/>
  <c r="N17" i="16"/>
  <c r="O17" i="16" s="1"/>
  <c r="N9" i="16"/>
  <c r="O9" i="16" s="1"/>
  <c r="N12" i="15"/>
  <c r="O12" i="15" s="1"/>
  <c r="N14" i="15"/>
  <c r="O14" i="15" s="1"/>
  <c r="N21" i="15"/>
  <c r="O21" i="15" s="1"/>
  <c r="N6" i="15"/>
  <c r="O6" i="15" s="1"/>
  <c r="N15" i="14"/>
  <c r="O15" i="14" s="1"/>
  <c r="N22" i="14"/>
  <c r="O22" i="14" s="1"/>
  <c r="N11" i="14"/>
  <c r="O11" i="14" s="1"/>
  <c r="N13" i="14"/>
  <c r="O13" i="14" s="1"/>
  <c r="N19" i="14"/>
  <c r="O19" i="14" s="1"/>
  <c r="N12" i="14"/>
  <c r="O12" i="14" s="1"/>
  <c r="N9" i="14"/>
  <c r="O9" i="14" s="1"/>
  <c r="N10" i="13"/>
  <c r="O10" i="13" s="1"/>
  <c r="N19" i="13"/>
  <c r="O19" i="13" s="1"/>
  <c r="N6" i="13"/>
  <c r="O6" i="13" s="1"/>
  <c r="N9" i="13"/>
  <c r="O9" i="13" s="1"/>
  <c r="N24" i="13"/>
  <c r="O24" i="13" s="1"/>
  <c r="N7" i="12"/>
  <c r="O7" i="12" s="1"/>
  <c r="N11" i="12"/>
  <c r="O11" i="12" s="1"/>
  <c r="N21" i="12"/>
  <c r="O21" i="12" s="1"/>
  <c r="N15" i="12"/>
  <c r="O15" i="12" s="1"/>
  <c r="N9" i="11"/>
  <c r="O9" i="11" s="1"/>
  <c r="N24" i="11"/>
  <c r="O24" i="11" s="1"/>
  <c r="N20" i="11"/>
  <c r="O20" i="11" s="1"/>
  <c r="N11" i="11"/>
  <c r="O11" i="11" s="1"/>
  <c r="N18" i="11"/>
  <c r="O18" i="11" s="1"/>
  <c r="N20" i="10"/>
  <c r="O20" i="10" s="1"/>
  <c r="N15" i="10"/>
  <c r="O15" i="10" s="1"/>
  <c r="N7" i="10"/>
  <c r="O7" i="10" s="1"/>
  <c r="N11" i="10"/>
  <c r="O11" i="10" s="1"/>
  <c r="N8" i="9"/>
  <c r="O8" i="9" s="1"/>
  <c r="N6" i="9"/>
  <c r="O6" i="9" s="1"/>
  <c r="N21" i="9"/>
  <c r="O21" i="9" s="1"/>
  <c r="N12" i="9"/>
  <c r="O12" i="9" s="1"/>
  <c r="N16" i="9"/>
  <c r="O16" i="9" s="1"/>
  <c r="N13" i="9"/>
  <c r="O13" i="9" s="1"/>
  <c r="N20" i="8"/>
  <c r="O20" i="8" s="1"/>
  <c r="N19" i="8"/>
  <c r="O19" i="8" s="1"/>
  <c r="N18" i="8"/>
  <c r="O18" i="8" s="1"/>
  <c r="N17" i="8"/>
  <c r="O17" i="8" s="1"/>
  <c r="N8" i="8"/>
  <c r="O8" i="8" s="1"/>
  <c r="N23" i="8"/>
  <c r="O23" i="8" s="1"/>
  <c r="N11" i="8"/>
  <c r="O11" i="8" s="1"/>
  <c r="N24" i="7"/>
  <c r="O24" i="7" s="1"/>
  <c r="N20" i="7"/>
  <c r="O20" i="7" s="1"/>
  <c r="N16" i="7"/>
  <c r="O16" i="7" s="1"/>
  <c r="N19" i="7"/>
  <c r="O19" i="7" s="1"/>
  <c r="N21" i="7"/>
  <c r="O21" i="7" s="1"/>
  <c r="N18" i="7"/>
  <c r="O18" i="7" s="1"/>
  <c r="N23" i="7"/>
  <c r="O23" i="7" s="1"/>
  <c r="N19" i="6"/>
  <c r="O19" i="6" s="1"/>
  <c r="N9" i="6"/>
  <c r="O9" i="6" s="1"/>
  <c r="N11" i="6"/>
  <c r="O11" i="6" s="1"/>
  <c r="N8" i="6"/>
  <c r="O8" i="6" s="1"/>
  <c r="N20" i="6"/>
  <c r="O20" i="6" s="1"/>
  <c r="N7" i="6"/>
  <c r="O7" i="6" s="1"/>
  <c r="N13" i="6"/>
  <c r="O13" i="6" s="1"/>
  <c r="N15" i="6"/>
  <c r="O15" i="6" s="1"/>
  <c r="N18" i="6"/>
  <c r="O18" i="6" s="1"/>
  <c r="N10" i="6"/>
  <c r="O10" i="6" s="1"/>
  <c r="N6" i="6"/>
  <c r="O6" i="6" s="1"/>
  <c r="N17" i="6"/>
  <c r="O17" i="6" s="1"/>
  <c r="N12" i="5"/>
  <c r="O12" i="5" s="1"/>
  <c r="N6" i="5"/>
  <c r="O6" i="5" s="1"/>
  <c r="N13" i="5"/>
  <c r="O13" i="5" s="1"/>
  <c r="N12" i="4"/>
  <c r="O12" i="4" s="1"/>
  <c r="N24" i="4"/>
  <c r="O24" i="4" s="1"/>
  <c r="N21" i="4"/>
  <c r="O21" i="4" s="1"/>
  <c r="N9" i="4"/>
  <c r="O9" i="4" s="1"/>
  <c r="N17" i="3"/>
  <c r="O17" i="3" s="1"/>
  <c r="N22" i="3"/>
  <c r="O22" i="3" s="1"/>
  <c r="N18" i="3"/>
  <c r="O18" i="3" s="1"/>
  <c r="N23" i="3"/>
  <c r="O23" i="3" s="1"/>
  <c r="N11" i="3"/>
  <c r="O11" i="3" s="1"/>
  <c r="N15" i="3"/>
  <c r="O15" i="3" s="1"/>
  <c r="N13" i="3"/>
  <c r="O13" i="3" s="1"/>
  <c r="N20" i="3"/>
  <c r="O20" i="3" s="1"/>
  <c r="N9" i="2"/>
  <c r="O9" i="2" s="1"/>
  <c r="N19" i="16"/>
  <c r="O19" i="16" s="1"/>
</calcChain>
</file>

<file path=xl/sharedStrings.xml><?xml version="1.0" encoding="utf-8"?>
<sst xmlns="http://schemas.openxmlformats.org/spreadsheetml/2006/main" count="1242" uniqueCount="115">
  <si>
    <t>ID</t>
  </si>
  <si>
    <t>Name</t>
  </si>
  <si>
    <t>Taxonomy</t>
  </si>
  <si>
    <t>Combined Abundance</t>
  </si>
  <si>
    <t>Min</t>
  </si>
  <si>
    <t>Max</t>
  </si>
  <si>
    <t>Mean</t>
  </si>
  <si>
    <t>Median</t>
  </si>
  <si>
    <t>Std</t>
  </si>
  <si>
    <t>BFTMS23071402 Abundance</t>
  </si>
  <si>
    <t>BFTMS23071403 Abundance</t>
  </si>
  <si>
    <t>BFTMS23071404 Abundance</t>
  </si>
  <si>
    <t>BFTMS23071405 Abundance</t>
  </si>
  <si>
    <t>BFTMS23071406 Abundance</t>
  </si>
  <si>
    <t>BFTMS23071407 Abundance</t>
  </si>
  <si>
    <t>BFTMS23071408 Abundance</t>
  </si>
  <si>
    <t>BFTMS23071409 Abundance</t>
  </si>
  <si>
    <t>BFTMS23071410 Abundance</t>
  </si>
  <si>
    <t>BFTMS23071411 Abundance</t>
  </si>
  <si>
    <t>BFTMS23071412 Abundance</t>
  </si>
  <si>
    <t>BFTMS23071413 Abundance</t>
  </si>
  <si>
    <t>BFTMS23071414 Abundance</t>
  </si>
  <si>
    <t>BFTMS23071415 Abundance</t>
  </si>
  <si>
    <t>BFTMS23071416 Abundance</t>
  </si>
  <si>
    <t>BFTMS23071417 Abundance</t>
  </si>
  <si>
    <t>Unidentified; SH489354.07FU_KP012839_reps_singleton</t>
  </si>
  <si>
    <t>SH489354.07FU_KP012839_reps_singleton</t>
  </si>
  <si>
    <t>Fungi; Basidiomycota; Agaricomycetes; Agaricales; Hygrophoraceae; Hygrocybe; Unidentified</t>
  </si>
  <si>
    <t>Kazachstania_aerobia; SH006357.07FU_AY582126_refs</t>
  </si>
  <si>
    <t>SH006357.07FU_AY582126_refs</t>
  </si>
  <si>
    <t>Fungi; Ascomycota; Saccharomycetes; Saccharomycetales; Saccharomycetaceae; Kazachstania; Kazachstania_aerobia</t>
  </si>
  <si>
    <t>Saccharomyces_cerevisiae; SH478399.07FU_GQ254808_reps_singleton</t>
  </si>
  <si>
    <t>SH478399.07FU_GQ254808_reps_singleton</t>
  </si>
  <si>
    <t>Fungi; Ascomycota; Saccharomycetes; Saccharomycetales; Saccharomycetaceae; Saccharomyces; Saccharomyces_cerevisiae</t>
  </si>
  <si>
    <t>Kazachstania_hellenica; SH023711.07FU_FJ810522_refs</t>
  </si>
  <si>
    <t>SH023711.07FU_FJ810522_refs</t>
  </si>
  <si>
    <t>Fungi; Ascomycota; Saccharomycetes; Saccharomycetales; Saccharomycetaceae; Kazachstania; Kazachstania_hellenica</t>
  </si>
  <si>
    <t>Unidentified; SH629179.07FU_KY105124_reps_singleton</t>
  </si>
  <si>
    <t>SH629179.07FU_KY105124_reps_singleton</t>
  </si>
  <si>
    <t>Fungi; Ascomycota; Saccharomycetes; Saccharomycetales; Saccharomycetaceae; Saccharomyces; Unidentified</t>
  </si>
  <si>
    <t>Fusarium_haematococcum; SH004762.07FU_JF433035_refs_singleton</t>
  </si>
  <si>
    <t>SH004762.07FU_JF433035_refs_singleton</t>
  </si>
  <si>
    <t>Fungi; Ascomycota; Sordariomycetes; Hypocreales; Nectriaceae; Fusarium; Fusarium_haematococcum</t>
  </si>
  <si>
    <t>Fusarium_pseudensiforme; SH004756.07FU_JF433037_refs</t>
  </si>
  <si>
    <t>SH004756.07FU_JF433037_refs</t>
  </si>
  <si>
    <t>Fungi; Ascomycota; Sordariomycetes; Hypocreales; Nectriaceae; Fusarium; Fusarium_pseudensiforme</t>
  </si>
  <si>
    <t>Aspergillus_fumigatus; SH005555.07FU_KJ123930_reps_singleton</t>
  </si>
  <si>
    <t>SH005555.07FU_KJ123930_reps_singleton</t>
  </si>
  <si>
    <t>Fungi; Ascomycota; Eurotiomycetes; Eurotiales; Aspergillaceae; Aspergillus; Aspergillus_fumigatus</t>
  </si>
  <si>
    <t>Unidentified; SH492529.07FU_KP196597_reps_singleton</t>
  </si>
  <si>
    <t>SH492529.07FU_KP196597_reps_singleton</t>
  </si>
  <si>
    <t>Fungi; Ascomycota; Saccharomycetes; Unidentified; Unidentified; Unidentified; Unidentified</t>
  </si>
  <si>
    <t>Aspergillus_tritici; SH005491.07FU_EU076302_refs</t>
  </si>
  <si>
    <t>SH005491.07FU_EU076302_refs</t>
  </si>
  <si>
    <t>Fungi; Ascomycota; Eurotiomycetes; Eurotiales; Aspergillaceae; Aspergillus; Aspergillus_tritici</t>
  </si>
  <si>
    <t>Aspergillus_fumigatus; SH488525.07FU_KT150269_reps_singleton</t>
  </si>
  <si>
    <t>SH488525.07FU_KT150269_reps_singleton</t>
  </si>
  <si>
    <t>Aspergillus_conicus; SH019366.07FU_KJ406885_reps</t>
  </si>
  <si>
    <t>SH019366.07FU_KJ406885_reps</t>
  </si>
  <si>
    <t>Fungi; Ascomycota; Eurotiomycetes; Eurotiales; Aspergillaceae; Aspergillus; Aspergillus_conicus</t>
  </si>
  <si>
    <t>Aspergillus_fumigatus; SH628690.07FU_KU565732_reps_singleton</t>
  </si>
  <si>
    <t>SH628690.07FU_KU565732_reps_singleton</t>
  </si>
  <si>
    <t>Sporobolomyces_roseus; SH013735.07FU_AY015438_refs</t>
  </si>
  <si>
    <t>SH013735.07FU_AY015438_refs</t>
  </si>
  <si>
    <t>Fungi; Basidiomycota; Microbotryomycetes; Sporidiobolales; Sporidiobolaceae; Sporobolomyces; Sporobolomyces_roseus</t>
  </si>
  <si>
    <t>Aspergillus_thermomutatus; SH004962.07FU_AY330710_reps_singleton</t>
  </si>
  <si>
    <t>SH004962.07FU_AY330710_reps_singleton</t>
  </si>
  <si>
    <t>Fungi; Ascomycota; Eurotiomycetes; Eurotiales; Aspergillaceae; Aspergillus; Aspergillus_thermomutatus</t>
  </si>
  <si>
    <t>Zygosaccharomyces_microellipsoides; SH006155.07FU_AY046185_refs</t>
  </si>
  <si>
    <t>SH006155.07FU_AY046185_refs</t>
  </si>
  <si>
    <t>Fungi; Ascomycota; Saccharomycetes; Saccharomycetales; Saccharomycetaceae; Zygosaccharomyces; Zygosaccharomyces_microellipsoides</t>
  </si>
  <si>
    <t>Saccharomyces_cerevisiae; SH024336.07FU_KC765125_reps</t>
  </si>
  <si>
    <t>SH024336.07FU_KC765125_reps</t>
  </si>
  <si>
    <t>Kazachstania_unispora; SH630298.07FU_KX905296_reps_singleton</t>
  </si>
  <si>
    <t>SH630298.07FU_KX905296_reps_singleton</t>
  </si>
  <si>
    <t>Fungi; Ascomycota; Saccharomycetes; Saccharomycetales; Saccharomycetaceae; Kazachstania; Kazachstania_unispora</t>
  </si>
  <si>
    <t>Saccharomyces_cerevisiae; SH004658.07FU_AB018043_refs</t>
  </si>
  <si>
    <t>SH004658.07FU_AB018043_refs</t>
  </si>
  <si>
    <t>Zygosaccharomyces_kombuchaensis; SH028344.07FU_AY046193_refs_singleton</t>
  </si>
  <si>
    <t>SH028344.07FU_AY046193_refs_singleton</t>
  </si>
  <si>
    <t>Fungi; Ascomycota; Saccharomycetes; Saccharomycetales; Saccharomycetaceae; Zygosaccharomyces; Zygosaccharomyces_kombuchaensis</t>
  </si>
  <si>
    <t>Trimmed Reads</t>
  </si>
  <si>
    <t>Reads Per Million</t>
  </si>
  <si>
    <t>BFTMS23071402 Normalized Abundance</t>
  </si>
  <si>
    <t>BFTMS23071417 Normalized Abundance (NEC)</t>
  </si>
  <si>
    <t>BFTMS23071402 Corrected Normalized Abundance</t>
  </si>
  <si>
    <t>S:N</t>
  </si>
  <si>
    <t>BFTMS23071403 Normalized Abundance</t>
  </si>
  <si>
    <t>BFTMS23071403 Corrected Normalized Abundance</t>
  </si>
  <si>
    <t>BFTMS23071404 Normalized Abundance</t>
  </si>
  <si>
    <t>BFTMS23071404 Corrected Normalized Abundance</t>
  </si>
  <si>
    <t>BFTMS23071405 Normalized Abundance</t>
  </si>
  <si>
    <t>BFTMS23071405 Corrected Normalized Abundance</t>
  </si>
  <si>
    <t>BFTMS23071406 Normalized Abundance</t>
  </si>
  <si>
    <t>BFTMS23071406 Corrected Normalized Abundance</t>
  </si>
  <si>
    <t>BFTMS23071407 Normalized Abundance</t>
  </si>
  <si>
    <t>BFTMS23071407 Corrected Normalized Abundance</t>
  </si>
  <si>
    <t>BFTMS23071408 Normalized Abundance</t>
  </si>
  <si>
    <t>BFTMS23071408 Corrected Normalized Abundance</t>
  </si>
  <si>
    <t>BFTMS23071409 Normalized Abundance</t>
  </si>
  <si>
    <t>BFTMS23071409 Corrected Normalized Abundance</t>
  </si>
  <si>
    <t>BFTMS23071410 Normalized Abundance</t>
  </si>
  <si>
    <t>BFTMS23071410 Corrected Normalized Abundance</t>
  </si>
  <si>
    <t>BFTMS23071411 Normalized Abundance</t>
  </si>
  <si>
    <t>BFTMS23071411 Corrected Normalized Abundance</t>
  </si>
  <si>
    <t>BFTMS23071412 Normalized Abundance</t>
  </si>
  <si>
    <t>BFTMS23071412 Corrected Normalized Abundance</t>
  </si>
  <si>
    <t>BFTMS23071413 Normalized Abundance</t>
  </si>
  <si>
    <t>BFTMS23071413 Corrected Normalized Abundance</t>
  </si>
  <si>
    <t>BFTMS23071414 Normalized Abundance</t>
  </si>
  <si>
    <t>BFTMS23071414 Corrected Normalized Abundance</t>
  </si>
  <si>
    <t>BFTMS23071415 Normalized Abundance</t>
  </si>
  <si>
    <t>BFTMS23071415 Corrected Normalized Abundance</t>
  </si>
  <si>
    <t>BFTMS23071416 Normalized Abundance</t>
  </si>
  <si>
    <t>BFTMS23071416 Corrected Normalized Abundance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</si>
</sst>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 applyAlignment="1">
      <alignment wrapText="1"/>
    </xf>
    <xf numFmtId="0" fontId="0" fillId="0" borderId="1" xfId="0" applyBorder="1"/>
    <xf numFmtId="0" fontId="0" fillId="0" borderId="1" xfId="0" applyFill="1" applyBorder="1" applyAlignment="1">
      <alignment wrapText="1"/>
    </xf>
    <xf numFmtId="0" fontId="0" fillId="0" borderId="0" xfId="0" applyFill="1"/>
    <xf numFmtId="0" fontId="0" fillId="2" borderId="2" xfId="0" applyFill="1" applyBorder="1" applyAlignment="1">
      <alignment horizontal="right" wrapText="1"/>
    </xf>
    <xf numFmtId="0" fontId="0" fillId="2" borderId="3" xfId="0" applyFill="1" applyBorder="1" applyAlignment="1">
      <alignment horizontal="right" wrapText="1"/>
    </xf>
    <xf numFmtId="0" fontId="0" fillId="2" borderId="4" xfId="0" applyFill="1" applyBorder="1" applyAlignment="1">
      <alignment horizontal="right" wrapText="1"/>
    </xf>
    <xf numFmtId="0" fontId="0" fillId="3" borderId="0" xfId="0" applyFill="1" applyAlignment="1">
      <alignment wrapText="1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4"/>
  <sheetViews>
    <sheetView workbookViewId="0">
      <selection activeCell="A2" sqref="A2:XFD3"/>
    </sheetView>
  </sheetViews>
  <sheetFormatPr defaultRowHeight="15" x14ac:dyDescent="0.25"/>
  <sheetData>
    <row r="1" spans="1:25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25">
      <c r="A2" s="1"/>
      <c r="B2" s="5" t="s">
        <v>81</v>
      </c>
      <c r="C2" s="6"/>
      <c r="D2" s="6"/>
      <c r="E2" s="6"/>
      <c r="F2" s="6"/>
      <c r="G2" s="6"/>
      <c r="H2" s="6"/>
      <c r="I2" s="7"/>
      <c r="J2" s="2">
        <v>257981</v>
      </c>
      <c r="K2" s="2">
        <v>150898</v>
      </c>
      <c r="L2" s="2">
        <v>56922</v>
      </c>
      <c r="M2" s="2">
        <v>173201</v>
      </c>
      <c r="N2" s="2">
        <v>209484</v>
      </c>
      <c r="O2" s="2">
        <v>268849</v>
      </c>
      <c r="P2" s="2">
        <v>308304</v>
      </c>
      <c r="Q2" s="2">
        <v>248557</v>
      </c>
      <c r="R2" s="2">
        <v>219112</v>
      </c>
      <c r="S2" s="2">
        <v>663786</v>
      </c>
      <c r="T2" s="2">
        <v>181509</v>
      </c>
      <c r="U2" s="2">
        <v>276133</v>
      </c>
      <c r="V2" s="2">
        <v>467290</v>
      </c>
      <c r="W2" s="2">
        <v>639675</v>
      </c>
      <c r="X2" s="2">
        <v>377893</v>
      </c>
      <c r="Y2" s="2">
        <v>100703</v>
      </c>
    </row>
    <row r="3" spans="1:25" x14ac:dyDescent="0.25">
      <c r="A3" s="1"/>
      <c r="B3" s="5" t="s">
        <v>82</v>
      </c>
      <c r="C3" s="6"/>
      <c r="D3" s="6"/>
      <c r="E3" s="6"/>
      <c r="F3" s="6"/>
      <c r="G3" s="6"/>
      <c r="H3" s="6"/>
      <c r="I3" s="7"/>
      <c r="J3" s="2">
        <f>J2/1000000</f>
        <v>0.25798100000000002</v>
      </c>
      <c r="K3" s="2">
        <f t="shared" ref="K3:Y3" si="0">K2/1000000</f>
        <v>0.150898</v>
      </c>
      <c r="L3" s="2">
        <f t="shared" si="0"/>
        <v>5.6922E-2</v>
      </c>
      <c r="M3" s="2">
        <f t="shared" si="0"/>
        <v>0.17320099999999999</v>
      </c>
      <c r="N3" s="2">
        <f t="shared" si="0"/>
        <v>0.209484</v>
      </c>
      <c r="O3" s="2">
        <f t="shared" si="0"/>
        <v>0.268849</v>
      </c>
      <c r="P3" s="2">
        <f t="shared" si="0"/>
        <v>0.30830400000000002</v>
      </c>
      <c r="Q3" s="2">
        <f t="shared" si="0"/>
        <v>0.248557</v>
      </c>
      <c r="R3" s="2">
        <f t="shared" si="0"/>
        <v>0.219112</v>
      </c>
      <c r="S3" s="2">
        <f t="shared" si="0"/>
        <v>0.66378599999999999</v>
      </c>
      <c r="T3" s="2">
        <f t="shared" si="0"/>
        <v>0.181509</v>
      </c>
      <c r="U3" s="2">
        <f t="shared" si="0"/>
        <v>0.27613300000000002</v>
      </c>
      <c r="V3" s="2">
        <f t="shared" si="0"/>
        <v>0.46728999999999998</v>
      </c>
      <c r="W3" s="2">
        <f t="shared" si="0"/>
        <v>0.63967499999999999</v>
      </c>
      <c r="X3" s="2">
        <f t="shared" si="0"/>
        <v>0.37789299999999998</v>
      </c>
      <c r="Y3" s="2">
        <f t="shared" si="0"/>
        <v>0.100703</v>
      </c>
    </row>
    <row r="4" spans="1:25" s="4" customForma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x14ac:dyDescent="0.25">
      <c r="A5" s="2" t="s">
        <v>25</v>
      </c>
      <c r="B5" s="2" t="s">
        <v>26</v>
      </c>
      <c r="C5" s="2" t="s">
        <v>27</v>
      </c>
      <c r="D5" s="2">
        <v>2</v>
      </c>
      <c r="E5" s="2">
        <v>0</v>
      </c>
      <c r="F5" s="2">
        <v>1</v>
      </c>
      <c r="G5" s="2">
        <v>0.125</v>
      </c>
      <c r="H5" s="2">
        <v>0</v>
      </c>
      <c r="I5" s="2">
        <v>0.34156502553198659</v>
      </c>
      <c r="J5" s="2">
        <v>1</v>
      </c>
      <c r="K5" s="2">
        <v>0</v>
      </c>
      <c r="L5" s="2">
        <v>1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2" t="s">
        <v>28</v>
      </c>
      <c r="B6" s="2" t="s">
        <v>29</v>
      </c>
      <c r="C6" s="2" t="s">
        <v>30</v>
      </c>
      <c r="D6" s="2">
        <v>26</v>
      </c>
      <c r="E6" s="2">
        <v>0</v>
      </c>
      <c r="F6" s="2">
        <v>8</v>
      </c>
      <c r="G6" s="2">
        <v>1.625</v>
      </c>
      <c r="H6" s="2">
        <v>1</v>
      </c>
      <c r="I6" s="2">
        <v>2.3345235059857505</v>
      </c>
      <c r="J6" s="2">
        <v>1</v>
      </c>
      <c r="K6" s="2">
        <v>6</v>
      </c>
      <c r="L6" s="2">
        <v>3</v>
      </c>
      <c r="M6" s="2">
        <v>2</v>
      </c>
      <c r="N6" s="2">
        <v>0</v>
      </c>
      <c r="O6" s="2">
        <v>1</v>
      </c>
      <c r="P6" s="2">
        <v>0</v>
      </c>
      <c r="Q6" s="2">
        <v>0</v>
      </c>
      <c r="R6" s="2">
        <v>2</v>
      </c>
      <c r="S6" s="2">
        <v>0</v>
      </c>
      <c r="T6" s="2">
        <v>0</v>
      </c>
      <c r="U6" s="2">
        <v>0</v>
      </c>
      <c r="V6" s="2">
        <v>2</v>
      </c>
      <c r="W6" s="2">
        <v>1</v>
      </c>
      <c r="X6" s="2">
        <v>0</v>
      </c>
      <c r="Y6" s="2">
        <v>8</v>
      </c>
    </row>
    <row r="7" spans="1:25" x14ac:dyDescent="0.25">
      <c r="A7" s="2" t="s">
        <v>31</v>
      </c>
      <c r="B7" s="2" t="s">
        <v>32</v>
      </c>
      <c r="C7" s="2" t="s">
        <v>33</v>
      </c>
      <c r="D7" s="2">
        <v>18</v>
      </c>
      <c r="E7" s="2">
        <v>0</v>
      </c>
      <c r="F7" s="2">
        <v>9</v>
      </c>
      <c r="G7" s="2">
        <v>1.125</v>
      </c>
      <c r="H7" s="2">
        <v>0</v>
      </c>
      <c r="I7" s="2">
        <v>2.2472205054244232</v>
      </c>
      <c r="J7" s="2">
        <v>1</v>
      </c>
      <c r="K7" s="2">
        <v>0</v>
      </c>
      <c r="L7" s="2">
        <v>2</v>
      </c>
      <c r="M7" s="2">
        <v>2</v>
      </c>
      <c r="N7" s="2">
        <v>0</v>
      </c>
      <c r="O7" s="2">
        <v>0</v>
      </c>
      <c r="P7" s="2">
        <v>0</v>
      </c>
      <c r="Q7" s="2">
        <v>0</v>
      </c>
      <c r="R7" s="2">
        <v>2</v>
      </c>
      <c r="S7" s="2">
        <v>0</v>
      </c>
      <c r="T7" s="2">
        <v>0</v>
      </c>
      <c r="U7" s="2">
        <v>0</v>
      </c>
      <c r="V7" s="2">
        <v>0</v>
      </c>
      <c r="W7" s="2">
        <v>1</v>
      </c>
      <c r="X7" s="2">
        <v>1</v>
      </c>
      <c r="Y7" s="2">
        <v>9</v>
      </c>
    </row>
    <row r="8" spans="1:25" x14ac:dyDescent="0.25">
      <c r="A8" s="2" t="s">
        <v>34</v>
      </c>
      <c r="B8" s="2" t="s">
        <v>35</v>
      </c>
      <c r="C8" s="2" t="s">
        <v>36</v>
      </c>
      <c r="D8" s="2">
        <v>2</v>
      </c>
      <c r="E8" s="2">
        <v>0</v>
      </c>
      <c r="F8" s="2">
        <v>1</v>
      </c>
      <c r="G8" s="2">
        <v>0.125</v>
      </c>
      <c r="H8" s="2">
        <v>0</v>
      </c>
      <c r="I8" s="2">
        <v>0.34156502553198659</v>
      </c>
      <c r="J8" s="2">
        <v>0</v>
      </c>
      <c r="K8" s="2">
        <v>0</v>
      </c>
      <c r="L8" s="2">
        <v>0</v>
      </c>
      <c r="M8" s="2">
        <v>0</v>
      </c>
      <c r="N8" s="2">
        <v>1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1</v>
      </c>
    </row>
    <row r="9" spans="1:25" x14ac:dyDescent="0.25">
      <c r="A9" s="2" t="s">
        <v>37</v>
      </c>
      <c r="B9" s="2" t="s">
        <v>38</v>
      </c>
      <c r="C9" s="2" t="s">
        <v>39</v>
      </c>
      <c r="D9" s="2">
        <v>3</v>
      </c>
      <c r="E9" s="2">
        <v>0</v>
      </c>
      <c r="F9" s="2">
        <v>1</v>
      </c>
      <c r="G9" s="2">
        <v>0.1875</v>
      </c>
      <c r="H9" s="2">
        <v>0</v>
      </c>
      <c r="I9" s="2">
        <v>0.40311288741492751</v>
      </c>
      <c r="J9" s="2">
        <v>1</v>
      </c>
      <c r="K9" s="2">
        <v>0</v>
      </c>
      <c r="L9" s="2">
        <v>1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1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 s="2" t="s">
        <v>40</v>
      </c>
      <c r="B10" s="2" t="s">
        <v>41</v>
      </c>
      <c r="C10" s="2" t="s">
        <v>42</v>
      </c>
      <c r="D10" s="2">
        <v>8</v>
      </c>
      <c r="E10" s="2">
        <v>0</v>
      </c>
      <c r="F10" s="2">
        <v>2</v>
      </c>
      <c r="G10" s="2">
        <v>0.5</v>
      </c>
      <c r="H10" s="2">
        <v>0</v>
      </c>
      <c r="I10" s="2">
        <v>0.73029674334022143</v>
      </c>
      <c r="J10" s="2">
        <v>0</v>
      </c>
      <c r="K10" s="2">
        <v>1</v>
      </c>
      <c r="L10" s="2">
        <v>1</v>
      </c>
      <c r="M10" s="2">
        <v>2</v>
      </c>
      <c r="N10" s="2">
        <v>1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1</v>
      </c>
      <c r="U10" s="2">
        <v>0</v>
      </c>
      <c r="V10" s="2">
        <v>0</v>
      </c>
      <c r="W10" s="2">
        <v>0</v>
      </c>
      <c r="X10" s="2">
        <v>0</v>
      </c>
      <c r="Y10" s="2">
        <v>2</v>
      </c>
    </row>
    <row r="11" spans="1:25" x14ac:dyDescent="0.25">
      <c r="A11" s="2" t="s">
        <v>43</v>
      </c>
      <c r="B11" s="2" t="s">
        <v>44</v>
      </c>
      <c r="C11" s="2" t="s">
        <v>45</v>
      </c>
      <c r="D11" s="2">
        <v>2</v>
      </c>
      <c r="E11" s="2">
        <v>0</v>
      </c>
      <c r="F11" s="2">
        <v>1</v>
      </c>
      <c r="G11" s="2">
        <v>0.125</v>
      </c>
      <c r="H11" s="2">
        <v>0</v>
      </c>
      <c r="I11" s="2">
        <v>0.34156502553198659</v>
      </c>
      <c r="J11" s="2">
        <v>0</v>
      </c>
      <c r="K11" s="2">
        <v>1</v>
      </c>
      <c r="L11" s="2">
        <v>0</v>
      </c>
      <c r="M11" s="2">
        <v>0</v>
      </c>
      <c r="N11" s="2">
        <v>0</v>
      </c>
      <c r="O11" s="2">
        <v>1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2" t="s">
        <v>46</v>
      </c>
      <c r="B12" s="2" t="s">
        <v>47</v>
      </c>
      <c r="C12" s="2" t="s">
        <v>48</v>
      </c>
      <c r="D12" s="2">
        <v>7</v>
      </c>
      <c r="E12" s="2">
        <v>0</v>
      </c>
      <c r="F12" s="2">
        <v>7</v>
      </c>
      <c r="G12" s="2">
        <v>0.4375</v>
      </c>
      <c r="H12" s="2">
        <v>0</v>
      </c>
      <c r="I12" s="2">
        <v>1.75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7</v>
      </c>
      <c r="W12" s="2">
        <v>0</v>
      </c>
      <c r="X12" s="2">
        <v>0</v>
      </c>
      <c r="Y12" s="2">
        <v>0</v>
      </c>
    </row>
    <row r="13" spans="1:25" x14ac:dyDescent="0.25">
      <c r="A13" s="2" t="s">
        <v>49</v>
      </c>
      <c r="B13" s="2" t="s">
        <v>50</v>
      </c>
      <c r="C13" s="2" t="s">
        <v>51</v>
      </c>
      <c r="D13" s="2">
        <v>909</v>
      </c>
      <c r="E13" s="2">
        <v>0</v>
      </c>
      <c r="F13" s="2">
        <v>410</v>
      </c>
      <c r="G13" s="2">
        <v>56.8125</v>
      </c>
      <c r="H13" s="2">
        <v>13.5</v>
      </c>
      <c r="I13" s="2">
        <v>110.17574975162789</v>
      </c>
      <c r="J13" s="2">
        <v>38</v>
      </c>
      <c r="K13" s="2">
        <v>45</v>
      </c>
      <c r="L13" s="2">
        <v>202</v>
      </c>
      <c r="M13" s="2">
        <v>143</v>
      </c>
      <c r="N13" s="2">
        <v>16</v>
      </c>
      <c r="O13" s="2">
        <v>13</v>
      </c>
      <c r="P13" s="2">
        <v>1</v>
      </c>
      <c r="Q13" s="2">
        <v>4</v>
      </c>
      <c r="R13" s="2">
        <v>15</v>
      </c>
      <c r="S13" s="2">
        <v>0</v>
      </c>
      <c r="T13" s="2">
        <v>1</v>
      </c>
      <c r="U13" s="2">
        <v>6</v>
      </c>
      <c r="V13" s="2">
        <v>1</v>
      </c>
      <c r="W13" s="2">
        <v>0</v>
      </c>
      <c r="X13" s="2">
        <v>14</v>
      </c>
      <c r="Y13" s="2">
        <v>410</v>
      </c>
    </row>
    <row r="14" spans="1:25" x14ac:dyDescent="0.25">
      <c r="A14" s="2" t="s">
        <v>52</v>
      </c>
      <c r="B14" s="2" t="s">
        <v>53</v>
      </c>
      <c r="C14" s="2" t="s">
        <v>54</v>
      </c>
      <c r="D14" s="2">
        <v>2</v>
      </c>
      <c r="E14" s="2">
        <v>0</v>
      </c>
      <c r="F14" s="2">
        <v>2</v>
      </c>
      <c r="G14" s="2">
        <v>0.125</v>
      </c>
      <c r="H14" s="2">
        <v>0</v>
      </c>
      <c r="I14" s="2">
        <v>0.5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2</v>
      </c>
      <c r="W14" s="2">
        <v>0</v>
      </c>
      <c r="X14" s="2">
        <v>0</v>
      </c>
      <c r="Y14" s="2">
        <v>0</v>
      </c>
    </row>
    <row r="15" spans="1:25" x14ac:dyDescent="0.25">
      <c r="A15" s="2" t="s">
        <v>55</v>
      </c>
      <c r="B15" s="2" t="s">
        <v>56</v>
      </c>
      <c r="C15" s="2" t="s">
        <v>48</v>
      </c>
      <c r="D15" s="2">
        <v>4</v>
      </c>
      <c r="E15" s="2">
        <v>0</v>
      </c>
      <c r="F15" s="2">
        <v>4</v>
      </c>
      <c r="G15" s="2">
        <v>0.25</v>
      </c>
      <c r="H15" s="2">
        <v>0</v>
      </c>
      <c r="I15" s="2">
        <v>1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4</v>
      </c>
      <c r="W15" s="2">
        <v>0</v>
      </c>
      <c r="X15" s="2">
        <v>0</v>
      </c>
      <c r="Y15" s="2">
        <v>0</v>
      </c>
    </row>
    <row r="16" spans="1:25" x14ac:dyDescent="0.25">
      <c r="A16" s="2" t="s">
        <v>57</v>
      </c>
      <c r="B16" s="2" t="s">
        <v>58</v>
      </c>
      <c r="C16" s="2" t="s">
        <v>59</v>
      </c>
      <c r="D16" s="2">
        <v>2</v>
      </c>
      <c r="E16" s="2">
        <v>0</v>
      </c>
      <c r="F16" s="2">
        <v>2</v>
      </c>
      <c r="G16" s="2">
        <v>0.125</v>
      </c>
      <c r="H16" s="2">
        <v>0</v>
      </c>
      <c r="I16" s="2">
        <v>0.5</v>
      </c>
      <c r="J16" s="2">
        <v>0</v>
      </c>
      <c r="K16" s="2">
        <v>2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</row>
    <row r="17" spans="1:25" x14ac:dyDescent="0.25">
      <c r="A17" s="2" t="s">
        <v>60</v>
      </c>
      <c r="B17" s="2" t="s">
        <v>61</v>
      </c>
      <c r="C17" s="2" t="s">
        <v>48</v>
      </c>
      <c r="D17" s="2">
        <v>5</v>
      </c>
      <c r="E17" s="2">
        <v>0</v>
      </c>
      <c r="F17" s="2">
        <v>4</v>
      </c>
      <c r="G17" s="2">
        <v>0.3125</v>
      </c>
      <c r="H17" s="2">
        <v>0</v>
      </c>
      <c r="I17" s="2">
        <v>1.0144785195688801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1</v>
      </c>
      <c r="T17" s="2">
        <v>0</v>
      </c>
      <c r="U17" s="2">
        <v>0</v>
      </c>
      <c r="V17" s="2">
        <v>4</v>
      </c>
      <c r="W17" s="2">
        <v>0</v>
      </c>
      <c r="X17" s="2">
        <v>0</v>
      </c>
      <c r="Y17" s="2">
        <v>0</v>
      </c>
    </row>
    <row r="18" spans="1:25" x14ac:dyDescent="0.25">
      <c r="A18" s="2" t="s">
        <v>62</v>
      </c>
      <c r="B18" s="2" t="s">
        <v>63</v>
      </c>
      <c r="C18" s="2" t="s">
        <v>64</v>
      </c>
      <c r="D18" s="2">
        <v>2</v>
      </c>
      <c r="E18" s="2">
        <v>0</v>
      </c>
      <c r="F18" s="2">
        <v>2</v>
      </c>
      <c r="G18" s="2">
        <v>0.125</v>
      </c>
      <c r="H18" s="2">
        <v>0</v>
      </c>
      <c r="I18" s="2">
        <v>0.5</v>
      </c>
      <c r="J18" s="2">
        <v>0</v>
      </c>
      <c r="K18" s="2">
        <v>0</v>
      </c>
      <c r="L18" s="2">
        <v>0</v>
      </c>
      <c r="M18" s="2">
        <v>0</v>
      </c>
      <c r="N18" s="2">
        <v>2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</row>
    <row r="19" spans="1:25" x14ac:dyDescent="0.25">
      <c r="A19" s="2" t="s">
        <v>65</v>
      </c>
      <c r="B19" s="2" t="s">
        <v>66</v>
      </c>
      <c r="C19" s="2" t="s">
        <v>67</v>
      </c>
      <c r="D19" s="2">
        <v>2</v>
      </c>
      <c r="E19" s="2">
        <v>0</v>
      </c>
      <c r="F19" s="2">
        <v>2</v>
      </c>
      <c r="G19" s="2">
        <v>0.125</v>
      </c>
      <c r="H19" s="2">
        <v>0</v>
      </c>
      <c r="I19" s="2">
        <v>0.5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2</v>
      </c>
      <c r="W19" s="2">
        <v>0</v>
      </c>
      <c r="X19" s="2">
        <v>0</v>
      </c>
      <c r="Y19" s="2">
        <v>0</v>
      </c>
    </row>
    <row r="20" spans="1:25" x14ac:dyDescent="0.25">
      <c r="A20" s="2" t="s">
        <v>68</v>
      </c>
      <c r="B20" s="2" t="s">
        <v>69</v>
      </c>
      <c r="C20" s="2" t="s">
        <v>70</v>
      </c>
      <c r="D20" s="2">
        <v>2</v>
      </c>
      <c r="E20" s="2">
        <v>0</v>
      </c>
      <c r="F20" s="2">
        <v>1</v>
      </c>
      <c r="G20" s="2">
        <v>0.125</v>
      </c>
      <c r="H20" s="2">
        <v>0</v>
      </c>
      <c r="I20" s="2">
        <v>0.34156502553198659</v>
      </c>
      <c r="J20" s="2">
        <v>0</v>
      </c>
      <c r="K20" s="2">
        <v>0</v>
      </c>
      <c r="L20" s="2">
        <v>1</v>
      </c>
      <c r="M20" s="2">
        <v>0</v>
      </c>
      <c r="N20" s="2">
        <v>0</v>
      </c>
      <c r="O20" s="2">
        <v>0</v>
      </c>
      <c r="P20" s="2">
        <v>0</v>
      </c>
      <c r="Q20" s="2">
        <v>1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</row>
    <row r="21" spans="1:25" x14ac:dyDescent="0.25">
      <c r="A21" s="2" t="s">
        <v>71</v>
      </c>
      <c r="B21" s="2" t="s">
        <v>72</v>
      </c>
      <c r="C21" s="2" t="s">
        <v>33</v>
      </c>
      <c r="D21" s="2">
        <v>1380</v>
      </c>
      <c r="E21" s="2">
        <v>0</v>
      </c>
      <c r="F21" s="2">
        <v>519</v>
      </c>
      <c r="G21" s="2">
        <v>86.25</v>
      </c>
      <c r="H21" s="2">
        <v>29.5</v>
      </c>
      <c r="I21" s="2">
        <v>137.45423480805044</v>
      </c>
      <c r="J21" s="2">
        <v>85</v>
      </c>
      <c r="K21" s="2">
        <v>106</v>
      </c>
      <c r="L21" s="2">
        <v>280</v>
      </c>
      <c r="M21" s="2">
        <v>172</v>
      </c>
      <c r="N21" s="2">
        <v>39</v>
      </c>
      <c r="O21" s="2">
        <v>14</v>
      </c>
      <c r="P21" s="2">
        <v>6</v>
      </c>
      <c r="Q21" s="2">
        <v>20</v>
      </c>
      <c r="R21" s="2">
        <v>23</v>
      </c>
      <c r="S21" s="2">
        <v>0</v>
      </c>
      <c r="T21" s="2">
        <v>5</v>
      </c>
      <c r="U21" s="2">
        <v>8</v>
      </c>
      <c r="V21" s="2">
        <v>21</v>
      </c>
      <c r="W21" s="2">
        <v>46</v>
      </c>
      <c r="X21" s="2">
        <v>36</v>
      </c>
      <c r="Y21" s="2">
        <v>519</v>
      </c>
    </row>
    <row r="22" spans="1:25" x14ac:dyDescent="0.25">
      <c r="A22" s="2" t="s">
        <v>73</v>
      </c>
      <c r="B22" s="2" t="s">
        <v>74</v>
      </c>
      <c r="C22" s="2" t="s">
        <v>75</v>
      </c>
      <c r="D22" s="2">
        <v>11</v>
      </c>
      <c r="E22" s="2">
        <v>0</v>
      </c>
      <c r="F22" s="2">
        <v>6</v>
      </c>
      <c r="G22" s="2">
        <v>0.6875</v>
      </c>
      <c r="H22" s="2">
        <v>0</v>
      </c>
      <c r="I22" s="2">
        <v>1.5798206649279321</v>
      </c>
      <c r="J22" s="2">
        <v>0</v>
      </c>
      <c r="K22" s="2">
        <v>0</v>
      </c>
      <c r="L22" s="2">
        <v>2</v>
      </c>
      <c r="M22" s="2">
        <v>1</v>
      </c>
      <c r="N22" s="2">
        <v>0</v>
      </c>
      <c r="O22" s="2">
        <v>2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6</v>
      </c>
    </row>
    <row r="23" spans="1:25" x14ac:dyDescent="0.25">
      <c r="A23" s="2" t="s">
        <v>76</v>
      </c>
      <c r="B23" s="2" t="s">
        <v>77</v>
      </c>
      <c r="C23" s="2" t="s">
        <v>33</v>
      </c>
      <c r="D23" s="2">
        <v>597</v>
      </c>
      <c r="E23" s="2">
        <v>0</v>
      </c>
      <c r="F23" s="2">
        <v>222</v>
      </c>
      <c r="G23" s="2">
        <v>37.3125</v>
      </c>
      <c r="H23" s="2">
        <v>11.5</v>
      </c>
      <c r="I23" s="2">
        <v>60.441397237324018</v>
      </c>
      <c r="J23" s="2">
        <v>38</v>
      </c>
      <c r="K23" s="2">
        <v>39</v>
      </c>
      <c r="L23" s="2">
        <v>132</v>
      </c>
      <c r="M23" s="2">
        <v>79</v>
      </c>
      <c r="N23" s="2">
        <v>20</v>
      </c>
      <c r="O23" s="2">
        <v>6</v>
      </c>
      <c r="P23" s="2">
        <v>0</v>
      </c>
      <c r="Q23" s="2">
        <v>6</v>
      </c>
      <c r="R23" s="2">
        <v>9</v>
      </c>
      <c r="S23" s="2">
        <v>0</v>
      </c>
      <c r="T23" s="2">
        <v>4</v>
      </c>
      <c r="U23" s="2">
        <v>1</v>
      </c>
      <c r="V23" s="2">
        <v>12</v>
      </c>
      <c r="W23" s="2">
        <v>11</v>
      </c>
      <c r="X23" s="2">
        <v>18</v>
      </c>
      <c r="Y23" s="2">
        <v>222</v>
      </c>
    </row>
    <row r="24" spans="1:25" x14ac:dyDescent="0.25">
      <c r="A24" s="2" t="s">
        <v>78</v>
      </c>
      <c r="B24" s="2" t="s">
        <v>79</v>
      </c>
      <c r="C24" s="2" t="s">
        <v>80</v>
      </c>
      <c r="D24" s="2">
        <v>2</v>
      </c>
      <c r="E24" s="2">
        <v>0</v>
      </c>
      <c r="F24" s="2">
        <v>2</v>
      </c>
      <c r="G24" s="2">
        <v>0.125</v>
      </c>
      <c r="H24" s="2">
        <v>0</v>
      </c>
      <c r="I24" s="2">
        <v>0.5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2</v>
      </c>
    </row>
  </sheetData>
  <mergeCells count="2">
    <mergeCell ref="B2:I2"/>
    <mergeCell ref="B3:I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FB0F3-2BEC-437E-8484-A22452C3C367}">
  <dimension ref="A1:O24"/>
  <sheetViews>
    <sheetView workbookViewId="0">
      <selection activeCell="N5" sqref="N5:N1048576"/>
    </sheetView>
  </sheetViews>
  <sheetFormatPr defaultRowHeight="15" x14ac:dyDescent="0.25"/>
  <sheetData>
    <row r="1" spans="1:15" ht="1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17</v>
      </c>
      <c r="K1" s="1" t="s">
        <v>24</v>
      </c>
      <c r="L1" s="8" t="s">
        <v>101</v>
      </c>
      <c r="M1" s="8" t="s">
        <v>84</v>
      </c>
      <c r="N1" s="8" t="s">
        <v>102</v>
      </c>
      <c r="O1" s="8" t="s">
        <v>86</v>
      </c>
    </row>
    <row r="2" spans="1:15" x14ac:dyDescent="0.25">
      <c r="A2" s="1"/>
      <c r="B2" s="5" t="s">
        <v>81</v>
      </c>
      <c r="C2" s="6"/>
      <c r="D2" s="6"/>
      <c r="E2" s="6"/>
      <c r="F2" s="6"/>
      <c r="G2" s="6"/>
      <c r="H2" s="6"/>
      <c r="I2" s="7"/>
      <c r="J2" s="2">
        <v>219112</v>
      </c>
      <c r="K2" s="2">
        <v>100703</v>
      </c>
    </row>
    <row r="3" spans="1:15" x14ac:dyDescent="0.25">
      <c r="A3" s="1"/>
      <c r="B3" s="5" t="s">
        <v>82</v>
      </c>
      <c r="C3" s="6"/>
      <c r="D3" s="6"/>
      <c r="E3" s="6"/>
      <c r="F3" s="6"/>
      <c r="G3" s="6"/>
      <c r="H3" s="6"/>
      <c r="I3" s="7"/>
      <c r="J3" s="2">
        <f t="shared" ref="J3:K3" si="0">J2/1000000</f>
        <v>0.219112</v>
      </c>
      <c r="K3" s="2">
        <f t="shared" si="0"/>
        <v>0.100703</v>
      </c>
    </row>
    <row r="4" spans="1:15" s="4" customForma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/>
      <c r="M4"/>
      <c r="N4"/>
      <c r="O4"/>
    </row>
    <row r="5" spans="1:15" x14ac:dyDescent="0.25">
      <c r="A5" s="2" t="s">
        <v>25</v>
      </c>
      <c r="B5" s="2" t="s">
        <v>26</v>
      </c>
      <c r="C5" s="2" t="s">
        <v>27</v>
      </c>
      <c r="D5" s="2">
        <v>2</v>
      </c>
      <c r="E5" s="2">
        <v>0</v>
      </c>
      <c r="F5" s="2">
        <v>1</v>
      </c>
      <c r="G5" s="2">
        <v>0.125</v>
      </c>
      <c r="H5" s="2">
        <v>0</v>
      </c>
      <c r="I5" s="2">
        <v>0.34156502553198659</v>
      </c>
      <c r="J5" s="2">
        <v>0</v>
      </c>
      <c r="K5" s="2">
        <v>0</v>
      </c>
      <c r="L5">
        <f t="shared" ref="L5:L68" si="1">J5*$J$3</f>
        <v>0</v>
      </c>
      <c r="M5">
        <f t="shared" ref="M5:M68" si="2">K5*$K$3</f>
        <v>0</v>
      </c>
      <c r="N5">
        <f t="shared" ref="N5:N68" si="3">L5-M5</f>
        <v>0</v>
      </c>
      <c r="O5" t="e">
        <f t="shared" ref="O5:O68" si="4">N5/M5</f>
        <v>#DIV/0!</v>
      </c>
    </row>
    <row r="6" spans="1:15" x14ac:dyDescent="0.25">
      <c r="A6" s="2" t="s">
        <v>37</v>
      </c>
      <c r="B6" s="2" t="s">
        <v>38</v>
      </c>
      <c r="C6" s="2" t="s">
        <v>39</v>
      </c>
      <c r="D6" s="2">
        <v>3</v>
      </c>
      <c r="E6" s="2">
        <v>0</v>
      </c>
      <c r="F6" s="2">
        <v>1</v>
      </c>
      <c r="G6" s="2">
        <v>0.1875</v>
      </c>
      <c r="H6" s="2">
        <v>0</v>
      </c>
      <c r="I6" s="2">
        <v>0.40311288741492751</v>
      </c>
      <c r="J6" s="2">
        <v>0</v>
      </c>
      <c r="K6" s="2">
        <v>0</v>
      </c>
      <c r="L6">
        <f>J6*$J$3</f>
        <v>0</v>
      </c>
      <c r="M6">
        <f>K6*$K$3</f>
        <v>0</v>
      </c>
      <c r="N6">
        <f>L6-M6</f>
        <v>0</v>
      </c>
      <c r="O6" t="e">
        <f>N6/M6</f>
        <v>#DIV/0!</v>
      </c>
    </row>
    <row r="7" spans="1:15" x14ac:dyDescent="0.25">
      <c r="A7" s="2" t="s">
        <v>43</v>
      </c>
      <c r="B7" s="2" t="s">
        <v>44</v>
      </c>
      <c r="C7" s="2" t="s">
        <v>45</v>
      </c>
      <c r="D7" s="2">
        <v>2</v>
      </c>
      <c r="E7" s="2">
        <v>0</v>
      </c>
      <c r="F7" s="2">
        <v>1</v>
      </c>
      <c r="G7" s="2">
        <v>0.125</v>
      </c>
      <c r="H7" s="2">
        <v>0</v>
      </c>
      <c r="I7" s="2">
        <v>0.34156502553198659</v>
      </c>
      <c r="J7" s="2">
        <v>0</v>
      </c>
      <c r="K7" s="2">
        <v>0</v>
      </c>
      <c r="L7">
        <f>J7*$J$3</f>
        <v>0</v>
      </c>
      <c r="M7">
        <f>K7*$K$3</f>
        <v>0</v>
      </c>
      <c r="N7">
        <f>L7-M7</f>
        <v>0</v>
      </c>
      <c r="O7" t="e">
        <f>N7/M7</f>
        <v>#DIV/0!</v>
      </c>
    </row>
    <row r="8" spans="1:15" x14ac:dyDescent="0.25">
      <c r="A8" s="2" t="s">
        <v>46</v>
      </c>
      <c r="B8" s="2" t="s">
        <v>47</v>
      </c>
      <c r="C8" s="2" t="s">
        <v>48</v>
      </c>
      <c r="D8" s="2">
        <v>7</v>
      </c>
      <c r="E8" s="2">
        <v>0</v>
      </c>
      <c r="F8" s="2">
        <v>7</v>
      </c>
      <c r="G8" s="2">
        <v>0.4375</v>
      </c>
      <c r="H8" s="2">
        <v>0</v>
      </c>
      <c r="I8" s="2">
        <v>1.75</v>
      </c>
      <c r="J8" s="2">
        <v>0</v>
      </c>
      <c r="K8" s="2">
        <v>0</v>
      </c>
      <c r="L8">
        <f>J8*$J$3</f>
        <v>0</v>
      </c>
      <c r="M8">
        <f>K8*$K$3</f>
        <v>0</v>
      </c>
      <c r="N8">
        <f>L8-M8</f>
        <v>0</v>
      </c>
      <c r="O8" t="e">
        <f>N8/M8</f>
        <v>#DIV/0!</v>
      </c>
    </row>
    <row r="9" spans="1:15" x14ac:dyDescent="0.25">
      <c r="A9" s="2" t="s">
        <v>52</v>
      </c>
      <c r="B9" s="2" t="s">
        <v>53</v>
      </c>
      <c r="C9" s="2" t="s">
        <v>54</v>
      </c>
      <c r="D9" s="2">
        <v>2</v>
      </c>
      <c r="E9" s="2">
        <v>0</v>
      </c>
      <c r="F9" s="2">
        <v>2</v>
      </c>
      <c r="G9" s="2">
        <v>0.125</v>
      </c>
      <c r="H9" s="2">
        <v>0</v>
      </c>
      <c r="I9" s="2">
        <v>0.5</v>
      </c>
      <c r="J9" s="2">
        <v>0</v>
      </c>
      <c r="K9" s="2">
        <v>0</v>
      </c>
      <c r="L9">
        <f>J9*$J$3</f>
        <v>0</v>
      </c>
      <c r="M9">
        <f>K9*$K$3</f>
        <v>0</v>
      </c>
      <c r="N9">
        <f>L9-M9</f>
        <v>0</v>
      </c>
      <c r="O9" t="e">
        <f>N9/M9</f>
        <v>#DIV/0!</v>
      </c>
    </row>
    <row r="10" spans="1:15" x14ac:dyDescent="0.25">
      <c r="A10" s="2" t="s">
        <v>55</v>
      </c>
      <c r="B10" s="2" t="s">
        <v>56</v>
      </c>
      <c r="C10" s="2" t="s">
        <v>48</v>
      </c>
      <c r="D10" s="2">
        <v>4</v>
      </c>
      <c r="E10" s="2">
        <v>0</v>
      </c>
      <c r="F10" s="2">
        <v>4</v>
      </c>
      <c r="G10" s="2">
        <v>0.25</v>
      </c>
      <c r="H10" s="2">
        <v>0</v>
      </c>
      <c r="I10" s="2">
        <v>1</v>
      </c>
      <c r="J10" s="2">
        <v>0</v>
      </c>
      <c r="K10" s="2">
        <v>0</v>
      </c>
      <c r="L10">
        <f>J10*$J$3</f>
        <v>0</v>
      </c>
      <c r="M10">
        <f>K10*$K$3</f>
        <v>0</v>
      </c>
      <c r="N10">
        <f>L10-M10</f>
        <v>0</v>
      </c>
      <c r="O10" t="e">
        <f>N10/M10</f>
        <v>#DIV/0!</v>
      </c>
    </row>
    <row r="11" spans="1:15" x14ac:dyDescent="0.25">
      <c r="A11" s="2" t="s">
        <v>57</v>
      </c>
      <c r="B11" s="2" t="s">
        <v>58</v>
      </c>
      <c r="C11" s="2" t="s">
        <v>59</v>
      </c>
      <c r="D11" s="2">
        <v>2</v>
      </c>
      <c r="E11" s="2">
        <v>0</v>
      </c>
      <c r="F11" s="2">
        <v>2</v>
      </c>
      <c r="G11" s="2">
        <v>0.125</v>
      </c>
      <c r="H11" s="2">
        <v>0</v>
      </c>
      <c r="I11" s="2">
        <v>0.5</v>
      </c>
      <c r="J11" s="2">
        <v>0</v>
      </c>
      <c r="K11" s="2">
        <v>0</v>
      </c>
      <c r="L11">
        <f>J11*$J$3</f>
        <v>0</v>
      </c>
      <c r="M11">
        <f>K11*$K$3</f>
        <v>0</v>
      </c>
      <c r="N11">
        <f>L11-M11</f>
        <v>0</v>
      </c>
      <c r="O11" t="e">
        <f>N11/M11</f>
        <v>#DIV/0!</v>
      </c>
    </row>
    <row r="12" spans="1:15" x14ac:dyDescent="0.25">
      <c r="A12" s="2" t="s">
        <v>60</v>
      </c>
      <c r="B12" s="2" t="s">
        <v>61</v>
      </c>
      <c r="C12" s="2" t="s">
        <v>48</v>
      </c>
      <c r="D12" s="2">
        <v>5</v>
      </c>
      <c r="E12" s="2">
        <v>0</v>
      </c>
      <c r="F12" s="2">
        <v>4</v>
      </c>
      <c r="G12" s="2">
        <v>0.3125</v>
      </c>
      <c r="H12" s="2">
        <v>0</v>
      </c>
      <c r="I12" s="2">
        <v>1.0144785195688801</v>
      </c>
      <c r="J12" s="2">
        <v>0</v>
      </c>
      <c r="K12" s="2">
        <v>0</v>
      </c>
      <c r="L12">
        <f>J12*$J$3</f>
        <v>0</v>
      </c>
      <c r="M12">
        <f>K12*$K$3</f>
        <v>0</v>
      </c>
      <c r="N12">
        <f>L12-M12</f>
        <v>0</v>
      </c>
      <c r="O12" t="e">
        <f>N12/M12</f>
        <v>#DIV/0!</v>
      </c>
    </row>
    <row r="13" spans="1:15" x14ac:dyDescent="0.25">
      <c r="A13" s="2" t="s">
        <v>62</v>
      </c>
      <c r="B13" s="2" t="s">
        <v>63</v>
      </c>
      <c r="C13" s="2" t="s">
        <v>64</v>
      </c>
      <c r="D13" s="2">
        <v>2</v>
      </c>
      <c r="E13" s="2">
        <v>0</v>
      </c>
      <c r="F13" s="2">
        <v>2</v>
      </c>
      <c r="G13" s="2">
        <v>0.125</v>
      </c>
      <c r="H13" s="2">
        <v>0</v>
      </c>
      <c r="I13" s="2">
        <v>0.5</v>
      </c>
      <c r="J13" s="2">
        <v>0</v>
      </c>
      <c r="K13" s="2">
        <v>0</v>
      </c>
      <c r="L13">
        <f>J13*$J$3</f>
        <v>0</v>
      </c>
      <c r="M13">
        <f>K13*$K$3</f>
        <v>0</v>
      </c>
      <c r="N13">
        <f>L13-M13</f>
        <v>0</v>
      </c>
      <c r="O13" t="e">
        <f>N13/M13</f>
        <v>#DIV/0!</v>
      </c>
    </row>
    <row r="14" spans="1:15" x14ac:dyDescent="0.25">
      <c r="A14" s="2" t="s">
        <v>65</v>
      </c>
      <c r="B14" s="2" t="s">
        <v>66</v>
      </c>
      <c r="C14" s="2" t="s">
        <v>67</v>
      </c>
      <c r="D14" s="2">
        <v>2</v>
      </c>
      <c r="E14" s="2">
        <v>0</v>
      </c>
      <c r="F14" s="2">
        <v>2</v>
      </c>
      <c r="G14" s="2">
        <v>0.125</v>
      </c>
      <c r="H14" s="2">
        <v>0</v>
      </c>
      <c r="I14" s="2">
        <v>0.5</v>
      </c>
      <c r="J14" s="2">
        <v>0</v>
      </c>
      <c r="K14" s="2">
        <v>0</v>
      </c>
      <c r="L14">
        <f>J14*$J$3</f>
        <v>0</v>
      </c>
      <c r="M14">
        <f>K14*$K$3</f>
        <v>0</v>
      </c>
      <c r="N14">
        <f>L14-M14</f>
        <v>0</v>
      </c>
      <c r="O14" t="e">
        <f>N14/M14</f>
        <v>#DIV/0!</v>
      </c>
    </row>
    <row r="15" spans="1:15" x14ac:dyDescent="0.25">
      <c r="A15" s="2" t="s">
        <v>68</v>
      </c>
      <c r="B15" s="2" t="s">
        <v>69</v>
      </c>
      <c r="C15" s="2" t="s">
        <v>70</v>
      </c>
      <c r="D15" s="2">
        <v>2</v>
      </c>
      <c r="E15" s="2">
        <v>0</v>
      </c>
      <c r="F15" s="2">
        <v>1</v>
      </c>
      <c r="G15" s="2">
        <v>0.125</v>
      </c>
      <c r="H15" s="2">
        <v>0</v>
      </c>
      <c r="I15" s="2">
        <v>0.34156502553198659</v>
      </c>
      <c r="J15" s="2">
        <v>0</v>
      </c>
      <c r="K15" s="2">
        <v>0</v>
      </c>
      <c r="L15">
        <f>J15*$J$3</f>
        <v>0</v>
      </c>
      <c r="M15">
        <f>K15*$K$3</f>
        <v>0</v>
      </c>
      <c r="N15">
        <f>L15-M15</f>
        <v>0</v>
      </c>
      <c r="O15" t="e">
        <f>N15/M15</f>
        <v>#DIV/0!</v>
      </c>
    </row>
    <row r="16" spans="1:15" x14ac:dyDescent="0.25">
      <c r="A16" s="2" t="s">
        <v>34</v>
      </c>
      <c r="B16" s="2" t="s">
        <v>35</v>
      </c>
      <c r="C16" s="2" t="s">
        <v>36</v>
      </c>
      <c r="D16" s="2">
        <v>2</v>
      </c>
      <c r="E16" s="2">
        <v>0</v>
      </c>
      <c r="F16" s="2">
        <v>1</v>
      </c>
      <c r="G16" s="2">
        <v>0.125</v>
      </c>
      <c r="H16" s="2">
        <v>0</v>
      </c>
      <c r="I16" s="2">
        <v>0.34156502553198659</v>
      </c>
      <c r="J16" s="2">
        <v>0</v>
      </c>
      <c r="K16" s="2">
        <v>1</v>
      </c>
      <c r="L16">
        <f>J16*$J$3</f>
        <v>0</v>
      </c>
      <c r="M16">
        <f>K16*$K$3</f>
        <v>0.100703</v>
      </c>
      <c r="N16">
        <f>L16-M16</f>
        <v>-0.100703</v>
      </c>
      <c r="O16">
        <f>N16/M16</f>
        <v>-1</v>
      </c>
    </row>
    <row r="17" spans="1:15" x14ac:dyDescent="0.25">
      <c r="A17" s="2" t="s">
        <v>40</v>
      </c>
      <c r="B17" s="2" t="s">
        <v>41</v>
      </c>
      <c r="C17" s="2" t="s">
        <v>42</v>
      </c>
      <c r="D17" s="2">
        <v>8</v>
      </c>
      <c r="E17" s="2">
        <v>0</v>
      </c>
      <c r="F17" s="2">
        <v>2</v>
      </c>
      <c r="G17" s="2">
        <v>0.5</v>
      </c>
      <c r="H17" s="2">
        <v>0</v>
      </c>
      <c r="I17" s="2">
        <v>0.73029674334022143</v>
      </c>
      <c r="J17" s="2">
        <v>0</v>
      </c>
      <c r="K17" s="2">
        <v>2</v>
      </c>
      <c r="L17">
        <f>J17*$J$3</f>
        <v>0</v>
      </c>
      <c r="M17">
        <f>K17*$K$3</f>
        <v>0.201406</v>
      </c>
      <c r="N17">
        <f>L17-M17</f>
        <v>-0.201406</v>
      </c>
      <c r="O17">
        <f>N17/M17</f>
        <v>-1</v>
      </c>
    </row>
    <row r="18" spans="1:15" x14ac:dyDescent="0.25">
      <c r="A18" s="2" t="s">
        <v>78</v>
      </c>
      <c r="B18" s="2" t="s">
        <v>79</v>
      </c>
      <c r="C18" s="2" t="s">
        <v>80</v>
      </c>
      <c r="D18" s="2">
        <v>2</v>
      </c>
      <c r="E18" s="2">
        <v>0</v>
      </c>
      <c r="F18" s="2">
        <v>2</v>
      </c>
      <c r="G18" s="2">
        <v>0.125</v>
      </c>
      <c r="H18" s="2">
        <v>0</v>
      </c>
      <c r="I18" s="2">
        <v>0.5</v>
      </c>
      <c r="J18" s="2">
        <v>0</v>
      </c>
      <c r="K18" s="2">
        <v>2</v>
      </c>
      <c r="L18">
        <f>J18*$J$3</f>
        <v>0</v>
      </c>
      <c r="M18">
        <f>K18*$K$3</f>
        <v>0.201406</v>
      </c>
      <c r="N18">
        <f>L18-M18</f>
        <v>-0.201406</v>
      </c>
      <c r="O18">
        <f>N18/M18</f>
        <v>-1</v>
      </c>
    </row>
    <row r="19" spans="1:15" x14ac:dyDescent="0.25">
      <c r="A19" s="2" t="s">
        <v>28</v>
      </c>
      <c r="B19" s="2" t="s">
        <v>29</v>
      </c>
      <c r="C19" s="2" t="s">
        <v>30</v>
      </c>
      <c r="D19" s="2">
        <v>26</v>
      </c>
      <c r="E19" s="2">
        <v>0</v>
      </c>
      <c r="F19" s="2">
        <v>8</v>
      </c>
      <c r="G19" s="2">
        <v>1.625</v>
      </c>
      <c r="H19" s="2">
        <v>1</v>
      </c>
      <c r="I19" s="2">
        <v>2.3345235059857505</v>
      </c>
      <c r="J19" s="2">
        <v>2</v>
      </c>
      <c r="K19" s="2">
        <v>8</v>
      </c>
      <c r="L19">
        <f>J19*$J$3</f>
        <v>0.438224</v>
      </c>
      <c r="M19">
        <f>K19*$K$3</f>
        <v>0.80562400000000001</v>
      </c>
      <c r="N19">
        <f>L19-M19</f>
        <v>-0.3674</v>
      </c>
      <c r="O19">
        <f>N19/M19</f>
        <v>-0.45604401060544375</v>
      </c>
    </row>
    <row r="20" spans="1:15" x14ac:dyDescent="0.25">
      <c r="A20" s="2" t="s">
        <v>31</v>
      </c>
      <c r="B20" s="2" t="s">
        <v>32</v>
      </c>
      <c r="C20" s="2" t="s">
        <v>33</v>
      </c>
      <c r="D20" s="2">
        <v>18</v>
      </c>
      <c r="E20" s="2">
        <v>0</v>
      </c>
      <c r="F20" s="2">
        <v>9</v>
      </c>
      <c r="G20" s="2">
        <v>1.125</v>
      </c>
      <c r="H20" s="2">
        <v>0</v>
      </c>
      <c r="I20" s="2">
        <v>2.2472205054244232</v>
      </c>
      <c r="J20" s="2">
        <v>2</v>
      </c>
      <c r="K20" s="2">
        <v>9</v>
      </c>
      <c r="L20">
        <f>J20*$J$3</f>
        <v>0.438224</v>
      </c>
      <c r="M20">
        <f>K20*$K$3</f>
        <v>0.90632699999999999</v>
      </c>
      <c r="N20">
        <f>L20-M20</f>
        <v>-0.46810299999999999</v>
      </c>
      <c r="O20">
        <f>N20/M20</f>
        <v>-0.51648356498261661</v>
      </c>
    </row>
    <row r="21" spans="1:15" x14ac:dyDescent="0.25">
      <c r="A21" s="2" t="s">
        <v>73</v>
      </c>
      <c r="B21" s="2" t="s">
        <v>74</v>
      </c>
      <c r="C21" s="2" t="s">
        <v>75</v>
      </c>
      <c r="D21" s="2">
        <v>11</v>
      </c>
      <c r="E21" s="2">
        <v>0</v>
      </c>
      <c r="F21" s="2">
        <v>6</v>
      </c>
      <c r="G21" s="2">
        <v>0.6875</v>
      </c>
      <c r="H21" s="2">
        <v>0</v>
      </c>
      <c r="I21" s="2">
        <v>1.5798206649279321</v>
      </c>
      <c r="J21" s="2">
        <v>0</v>
      </c>
      <c r="K21" s="2">
        <v>6</v>
      </c>
      <c r="L21">
        <f>J21*$J$3</f>
        <v>0</v>
      </c>
      <c r="M21">
        <f>K21*$K$3</f>
        <v>0.60421800000000003</v>
      </c>
      <c r="N21">
        <f>L21-M21</f>
        <v>-0.60421800000000003</v>
      </c>
      <c r="O21">
        <f>N21/M21</f>
        <v>-1</v>
      </c>
    </row>
    <row r="22" spans="1:15" x14ac:dyDescent="0.25">
      <c r="A22" s="2" t="s">
        <v>76</v>
      </c>
      <c r="B22" s="2" t="s">
        <v>77</v>
      </c>
      <c r="C22" s="2" t="s">
        <v>33</v>
      </c>
      <c r="D22" s="2">
        <v>597</v>
      </c>
      <c r="E22" s="2">
        <v>0</v>
      </c>
      <c r="F22" s="2">
        <v>222</v>
      </c>
      <c r="G22" s="2">
        <v>37.3125</v>
      </c>
      <c r="H22" s="2">
        <v>11.5</v>
      </c>
      <c r="I22" s="2">
        <v>60.441397237324018</v>
      </c>
      <c r="J22" s="2">
        <v>9</v>
      </c>
      <c r="K22" s="2">
        <v>222</v>
      </c>
      <c r="L22">
        <f>J22*$J$3</f>
        <v>1.972008</v>
      </c>
      <c r="M22">
        <f>K22*$K$3</f>
        <v>22.356065999999998</v>
      </c>
      <c r="N22">
        <f>L22-M22</f>
        <v>-20.384058</v>
      </c>
      <c r="O22">
        <f>N22/M22</f>
        <v>-0.91179092063872069</v>
      </c>
    </row>
    <row r="23" spans="1:15" x14ac:dyDescent="0.25">
      <c r="A23" s="2" t="s">
        <v>49</v>
      </c>
      <c r="B23" s="2" t="s">
        <v>50</v>
      </c>
      <c r="C23" s="2" t="s">
        <v>51</v>
      </c>
      <c r="D23" s="2">
        <v>909</v>
      </c>
      <c r="E23" s="2">
        <v>0</v>
      </c>
      <c r="F23" s="2">
        <v>410</v>
      </c>
      <c r="G23" s="2">
        <v>56.8125</v>
      </c>
      <c r="H23" s="2">
        <v>13.5</v>
      </c>
      <c r="I23" s="2">
        <v>110.17574975162789</v>
      </c>
      <c r="J23" s="2">
        <v>15</v>
      </c>
      <c r="K23" s="2">
        <v>410</v>
      </c>
      <c r="L23">
        <f>J23*$J$3</f>
        <v>3.28668</v>
      </c>
      <c r="M23">
        <f>K23*$K$3</f>
        <v>41.288229999999999</v>
      </c>
      <c r="N23">
        <f>L23-M23</f>
        <v>-38.001550000000002</v>
      </c>
      <c r="O23">
        <f>N23/M23</f>
        <v>-0.92039668447884548</v>
      </c>
    </row>
    <row r="24" spans="1:15" x14ac:dyDescent="0.25">
      <c r="A24" s="2" t="s">
        <v>71</v>
      </c>
      <c r="B24" s="2" t="s">
        <v>72</v>
      </c>
      <c r="C24" s="2" t="s">
        <v>33</v>
      </c>
      <c r="D24" s="2">
        <v>1380</v>
      </c>
      <c r="E24" s="2">
        <v>0</v>
      </c>
      <c r="F24" s="2">
        <v>519</v>
      </c>
      <c r="G24" s="2">
        <v>86.25</v>
      </c>
      <c r="H24" s="2">
        <v>29.5</v>
      </c>
      <c r="I24" s="2">
        <v>137.45423480805044</v>
      </c>
      <c r="J24" s="2">
        <v>23</v>
      </c>
      <c r="K24" s="2">
        <v>519</v>
      </c>
      <c r="L24">
        <f>J24*$J$3</f>
        <v>5.0395760000000003</v>
      </c>
      <c r="M24">
        <f>K24*$K$3</f>
        <v>52.264856999999999</v>
      </c>
      <c r="N24">
        <f>L24-M24</f>
        <v>-47.225280999999995</v>
      </c>
      <c r="O24">
        <f>N24/M24</f>
        <v>-0.90357620226531943</v>
      </c>
    </row>
  </sheetData>
  <sortState xmlns:xlrd2="http://schemas.microsoft.com/office/spreadsheetml/2017/richdata2" ref="A6:O6403">
    <sortCondition descending="1" ref="N5:N6403"/>
  </sortState>
  <mergeCells count="2">
    <mergeCell ref="B2:I2"/>
    <mergeCell ref="B3:I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E583B-F322-4559-B0FF-6A41CD46956F}">
  <dimension ref="A1:O24"/>
  <sheetViews>
    <sheetView workbookViewId="0">
      <selection activeCell="N5" sqref="N5:N1048576"/>
    </sheetView>
  </sheetViews>
  <sheetFormatPr defaultRowHeight="15" x14ac:dyDescent="0.25"/>
  <sheetData>
    <row r="1" spans="1:15" ht="1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18</v>
      </c>
      <c r="K1" s="1" t="s">
        <v>24</v>
      </c>
      <c r="L1" s="8" t="s">
        <v>103</v>
      </c>
      <c r="M1" s="8" t="s">
        <v>84</v>
      </c>
      <c r="N1" s="8" t="s">
        <v>104</v>
      </c>
      <c r="O1" s="8" t="s">
        <v>86</v>
      </c>
    </row>
    <row r="2" spans="1:15" x14ac:dyDescent="0.25">
      <c r="A2" s="1"/>
      <c r="B2" s="5" t="s">
        <v>81</v>
      </c>
      <c r="C2" s="6"/>
      <c r="D2" s="6"/>
      <c r="E2" s="6"/>
      <c r="F2" s="6"/>
      <c r="G2" s="6"/>
      <c r="H2" s="6"/>
      <c r="I2" s="7"/>
      <c r="J2" s="2">
        <v>663786</v>
      </c>
      <c r="K2" s="2">
        <v>100703</v>
      </c>
    </row>
    <row r="3" spans="1:15" x14ac:dyDescent="0.25">
      <c r="A3" s="1"/>
      <c r="B3" s="5" t="s">
        <v>82</v>
      </c>
      <c r="C3" s="6"/>
      <c r="D3" s="6"/>
      <c r="E3" s="6"/>
      <c r="F3" s="6"/>
      <c r="G3" s="6"/>
      <c r="H3" s="6"/>
      <c r="I3" s="7"/>
      <c r="J3" s="2">
        <f t="shared" ref="J3:K3" si="0">J2/1000000</f>
        <v>0.66378599999999999</v>
      </c>
      <c r="K3" s="2">
        <f t="shared" si="0"/>
        <v>0.100703</v>
      </c>
    </row>
    <row r="4" spans="1:15" s="4" customForma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/>
      <c r="M4"/>
      <c r="N4"/>
      <c r="O4"/>
    </row>
    <row r="5" spans="1:15" x14ac:dyDescent="0.25">
      <c r="A5" s="2" t="s">
        <v>25</v>
      </c>
      <c r="B5" s="2" t="s">
        <v>26</v>
      </c>
      <c r="C5" s="2" t="s">
        <v>27</v>
      </c>
      <c r="D5" s="2">
        <v>2</v>
      </c>
      <c r="E5" s="2">
        <v>0</v>
      </c>
      <c r="F5" s="2">
        <v>1</v>
      </c>
      <c r="G5" s="2">
        <v>0.125</v>
      </c>
      <c r="H5" s="2">
        <v>0</v>
      </c>
      <c r="I5" s="2">
        <v>0.34156502553198659</v>
      </c>
      <c r="J5" s="2">
        <v>0</v>
      </c>
      <c r="K5" s="2">
        <v>0</v>
      </c>
      <c r="L5">
        <f t="shared" ref="L5:L68" si="1">J5*$J$3</f>
        <v>0</v>
      </c>
      <c r="M5">
        <f t="shared" ref="M5:M68" si="2">K5*$K$3</f>
        <v>0</v>
      </c>
      <c r="N5">
        <f t="shared" ref="N5:N68" si="3">L5-M5</f>
        <v>0</v>
      </c>
      <c r="O5" t="e">
        <f t="shared" ref="O5:O68" si="4">N5/M5</f>
        <v>#DIV/0!</v>
      </c>
    </row>
    <row r="6" spans="1:15" x14ac:dyDescent="0.25">
      <c r="A6" s="2" t="s">
        <v>60</v>
      </c>
      <c r="B6" s="2" t="s">
        <v>61</v>
      </c>
      <c r="C6" s="2" t="s">
        <v>48</v>
      </c>
      <c r="D6" s="2">
        <v>5</v>
      </c>
      <c r="E6" s="2">
        <v>0</v>
      </c>
      <c r="F6" s="2">
        <v>4</v>
      </c>
      <c r="G6" s="2">
        <v>0.3125</v>
      </c>
      <c r="H6" s="2">
        <v>0</v>
      </c>
      <c r="I6" s="2">
        <v>1.0144785195688801</v>
      </c>
      <c r="J6" s="2">
        <v>1</v>
      </c>
      <c r="K6" s="2">
        <v>0</v>
      </c>
      <c r="L6">
        <f>J6*$J$3</f>
        <v>0.66378599999999999</v>
      </c>
      <c r="M6">
        <f>K6*$K$3</f>
        <v>0</v>
      </c>
      <c r="N6">
        <f>L6-M6</f>
        <v>0.66378599999999999</v>
      </c>
      <c r="O6" t="e">
        <f>N6/M6</f>
        <v>#DIV/0!</v>
      </c>
    </row>
    <row r="7" spans="1:15" x14ac:dyDescent="0.25">
      <c r="A7" s="2" t="s">
        <v>37</v>
      </c>
      <c r="B7" s="2" t="s">
        <v>38</v>
      </c>
      <c r="C7" s="2" t="s">
        <v>39</v>
      </c>
      <c r="D7" s="2">
        <v>3</v>
      </c>
      <c r="E7" s="2">
        <v>0</v>
      </c>
      <c r="F7" s="2">
        <v>1</v>
      </c>
      <c r="G7" s="2">
        <v>0.1875</v>
      </c>
      <c r="H7" s="2">
        <v>0</v>
      </c>
      <c r="I7" s="2">
        <v>0.40311288741492751</v>
      </c>
      <c r="J7" s="2">
        <v>0</v>
      </c>
      <c r="K7" s="2">
        <v>0</v>
      </c>
      <c r="L7">
        <f>J7*$J$3</f>
        <v>0</v>
      </c>
      <c r="M7">
        <f>K7*$K$3</f>
        <v>0</v>
      </c>
      <c r="N7">
        <f>L7-M7</f>
        <v>0</v>
      </c>
      <c r="O7" t="e">
        <f>N7/M7</f>
        <v>#DIV/0!</v>
      </c>
    </row>
    <row r="8" spans="1:15" x14ac:dyDescent="0.25">
      <c r="A8" s="2" t="s">
        <v>43</v>
      </c>
      <c r="B8" s="2" t="s">
        <v>44</v>
      </c>
      <c r="C8" s="2" t="s">
        <v>45</v>
      </c>
      <c r="D8" s="2">
        <v>2</v>
      </c>
      <c r="E8" s="2">
        <v>0</v>
      </c>
      <c r="F8" s="2">
        <v>1</v>
      </c>
      <c r="G8" s="2">
        <v>0.125</v>
      </c>
      <c r="H8" s="2">
        <v>0</v>
      </c>
      <c r="I8" s="2">
        <v>0.34156502553198659</v>
      </c>
      <c r="J8" s="2">
        <v>0</v>
      </c>
      <c r="K8" s="2">
        <v>0</v>
      </c>
      <c r="L8">
        <f>J8*$J$3</f>
        <v>0</v>
      </c>
      <c r="M8">
        <f>K8*$K$3</f>
        <v>0</v>
      </c>
      <c r="N8">
        <f>L8-M8</f>
        <v>0</v>
      </c>
      <c r="O8" t="e">
        <f>N8/M8</f>
        <v>#DIV/0!</v>
      </c>
    </row>
    <row r="9" spans="1:15" x14ac:dyDescent="0.25">
      <c r="A9" s="2" t="s">
        <v>46</v>
      </c>
      <c r="B9" s="2" t="s">
        <v>47</v>
      </c>
      <c r="C9" s="2" t="s">
        <v>48</v>
      </c>
      <c r="D9" s="2">
        <v>7</v>
      </c>
      <c r="E9" s="2">
        <v>0</v>
      </c>
      <c r="F9" s="2">
        <v>7</v>
      </c>
      <c r="G9" s="2">
        <v>0.4375</v>
      </c>
      <c r="H9" s="2">
        <v>0</v>
      </c>
      <c r="I9" s="2">
        <v>1.75</v>
      </c>
      <c r="J9" s="2">
        <v>0</v>
      </c>
      <c r="K9" s="2">
        <v>0</v>
      </c>
      <c r="L9">
        <f>J9*$J$3</f>
        <v>0</v>
      </c>
      <c r="M9">
        <f>K9*$K$3</f>
        <v>0</v>
      </c>
      <c r="N9">
        <f>L9-M9</f>
        <v>0</v>
      </c>
      <c r="O9" t="e">
        <f>N9/M9</f>
        <v>#DIV/0!</v>
      </c>
    </row>
    <row r="10" spans="1:15" x14ac:dyDescent="0.25">
      <c r="A10" s="2" t="s">
        <v>52</v>
      </c>
      <c r="B10" s="2" t="s">
        <v>53</v>
      </c>
      <c r="C10" s="2" t="s">
        <v>54</v>
      </c>
      <c r="D10" s="2">
        <v>2</v>
      </c>
      <c r="E10" s="2">
        <v>0</v>
      </c>
      <c r="F10" s="2">
        <v>2</v>
      </c>
      <c r="G10" s="2">
        <v>0.125</v>
      </c>
      <c r="H10" s="2">
        <v>0</v>
      </c>
      <c r="I10" s="2">
        <v>0.5</v>
      </c>
      <c r="J10" s="2">
        <v>0</v>
      </c>
      <c r="K10" s="2">
        <v>0</v>
      </c>
      <c r="L10">
        <f>J10*$J$3</f>
        <v>0</v>
      </c>
      <c r="M10">
        <f>K10*$K$3</f>
        <v>0</v>
      </c>
      <c r="N10">
        <f>L10-M10</f>
        <v>0</v>
      </c>
      <c r="O10" t="e">
        <f>N10/M10</f>
        <v>#DIV/0!</v>
      </c>
    </row>
    <row r="11" spans="1:15" x14ac:dyDescent="0.25">
      <c r="A11" s="2" t="s">
        <v>55</v>
      </c>
      <c r="B11" s="2" t="s">
        <v>56</v>
      </c>
      <c r="C11" s="2" t="s">
        <v>48</v>
      </c>
      <c r="D11" s="2">
        <v>4</v>
      </c>
      <c r="E11" s="2">
        <v>0</v>
      </c>
      <c r="F11" s="2">
        <v>4</v>
      </c>
      <c r="G11" s="2">
        <v>0.25</v>
      </c>
      <c r="H11" s="2">
        <v>0</v>
      </c>
      <c r="I11" s="2">
        <v>1</v>
      </c>
      <c r="J11" s="2">
        <v>0</v>
      </c>
      <c r="K11" s="2">
        <v>0</v>
      </c>
      <c r="L11">
        <f>J11*$J$3</f>
        <v>0</v>
      </c>
      <c r="M11">
        <f>K11*$K$3</f>
        <v>0</v>
      </c>
      <c r="N11">
        <f>L11-M11</f>
        <v>0</v>
      </c>
      <c r="O11" t="e">
        <f>N11/M11</f>
        <v>#DIV/0!</v>
      </c>
    </row>
    <row r="12" spans="1:15" x14ac:dyDescent="0.25">
      <c r="A12" s="2" t="s">
        <v>57</v>
      </c>
      <c r="B12" s="2" t="s">
        <v>58</v>
      </c>
      <c r="C12" s="2" t="s">
        <v>59</v>
      </c>
      <c r="D12" s="2">
        <v>2</v>
      </c>
      <c r="E12" s="2">
        <v>0</v>
      </c>
      <c r="F12" s="2">
        <v>2</v>
      </c>
      <c r="G12" s="2">
        <v>0.125</v>
      </c>
      <c r="H12" s="2">
        <v>0</v>
      </c>
      <c r="I12" s="2">
        <v>0.5</v>
      </c>
      <c r="J12" s="2">
        <v>0</v>
      </c>
      <c r="K12" s="2">
        <v>0</v>
      </c>
      <c r="L12">
        <f>J12*$J$3</f>
        <v>0</v>
      </c>
      <c r="M12">
        <f>K12*$K$3</f>
        <v>0</v>
      </c>
      <c r="N12">
        <f>L12-M12</f>
        <v>0</v>
      </c>
      <c r="O12" t="e">
        <f>N12/M12</f>
        <v>#DIV/0!</v>
      </c>
    </row>
    <row r="13" spans="1:15" x14ac:dyDescent="0.25">
      <c r="A13" s="2" t="s">
        <v>62</v>
      </c>
      <c r="B13" s="2" t="s">
        <v>63</v>
      </c>
      <c r="C13" s="2" t="s">
        <v>64</v>
      </c>
      <c r="D13" s="2">
        <v>2</v>
      </c>
      <c r="E13" s="2">
        <v>0</v>
      </c>
      <c r="F13" s="2">
        <v>2</v>
      </c>
      <c r="G13" s="2">
        <v>0.125</v>
      </c>
      <c r="H13" s="2">
        <v>0</v>
      </c>
      <c r="I13" s="2">
        <v>0.5</v>
      </c>
      <c r="J13" s="2">
        <v>0</v>
      </c>
      <c r="K13" s="2">
        <v>0</v>
      </c>
      <c r="L13">
        <f>J13*$J$3</f>
        <v>0</v>
      </c>
      <c r="M13">
        <f>K13*$K$3</f>
        <v>0</v>
      </c>
      <c r="N13">
        <f>L13-M13</f>
        <v>0</v>
      </c>
      <c r="O13" t="e">
        <f>N13/M13</f>
        <v>#DIV/0!</v>
      </c>
    </row>
    <row r="14" spans="1:15" x14ac:dyDescent="0.25">
      <c r="A14" s="2" t="s">
        <v>65</v>
      </c>
      <c r="B14" s="2" t="s">
        <v>66</v>
      </c>
      <c r="C14" s="2" t="s">
        <v>67</v>
      </c>
      <c r="D14" s="2">
        <v>2</v>
      </c>
      <c r="E14" s="2">
        <v>0</v>
      </c>
      <c r="F14" s="2">
        <v>2</v>
      </c>
      <c r="G14" s="2">
        <v>0.125</v>
      </c>
      <c r="H14" s="2">
        <v>0</v>
      </c>
      <c r="I14" s="2">
        <v>0.5</v>
      </c>
      <c r="J14" s="2">
        <v>0</v>
      </c>
      <c r="K14" s="2">
        <v>0</v>
      </c>
      <c r="L14">
        <f>J14*$J$3</f>
        <v>0</v>
      </c>
      <c r="M14">
        <f>K14*$K$3</f>
        <v>0</v>
      </c>
      <c r="N14">
        <f>L14-M14</f>
        <v>0</v>
      </c>
      <c r="O14" t="e">
        <f>N14/M14</f>
        <v>#DIV/0!</v>
      </c>
    </row>
    <row r="15" spans="1:15" x14ac:dyDescent="0.25">
      <c r="A15" s="2" t="s">
        <v>68</v>
      </c>
      <c r="B15" s="2" t="s">
        <v>69</v>
      </c>
      <c r="C15" s="2" t="s">
        <v>70</v>
      </c>
      <c r="D15" s="2">
        <v>2</v>
      </c>
      <c r="E15" s="2">
        <v>0</v>
      </c>
      <c r="F15" s="2">
        <v>1</v>
      </c>
      <c r="G15" s="2">
        <v>0.125</v>
      </c>
      <c r="H15" s="2">
        <v>0</v>
      </c>
      <c r="I15" s="2">
        <v>0.34156502553198659</v>
      </c>
      <c r="J15" s="2">
        <v>0</v>
      </c>
      <c r="K15" s="2">
        <v>0</v>
      </c>
      <c r="L15">
        <f>J15*$J$3</f>
        <v>0</v>
      </c>
      <c r="M15">
        <f>K15*$K$3</f>
        <v>0</v>
      </c>
      <c r="N15">
        <f>L15-M15</f>
        <v>0</v>
      </c>
      <c r="O15" t="e">
        <f>N15/M15</f>
        <v>#DIV/0!</v>
      </c>
    </row>
    <row r="16" spans="1:15" x14ac:dyDescent="0.25">
      <c r="A16" s="2" t="s">
        <v>34</v>
      </c>
      <c r="B16" s="2" t="s">
        <v>35</v>
      </c>
      <c r="C16" s="2" t="s">
        <v>36</v>
      </c>
      <c r="D16" s="2">
        <v>2</v>
      </c>
      <c r="E16" s="2">
        <v>0</v>
      </c>
      <c r="F16" s="2">
        <v>1</v>
      </c>
      <c r="G16" s="2">
        <v>0.125</v>
      </c>
      <c r="H16" s="2">
        <v>0</v>
      </c>
      <c r="I16" s="2">
        <v>0.34156502553198659</v>
      </c>
      <c r="J16" s="2">
        <v>0</v>
      </c>
      <c r="K16" s="2">
        <v>1</v>
      </c>
      <c r="L16">
        <f>J16*$J$3</f>
        <v>0</v>
      </c>
      <c r="M16">
        <f>K16*$K$3</f>
        <v>0.100703</v>
      </c>
      <c r="N16">
        <f>L16-M16</f>
        <v>-0.100703</v>
      </c>
      <c r="O16">
        <f>N16/M16</f>
        <v>-1</v>
      </c>
    </row>
    <row r="17" spans="1:15" x14ac:dyDescent="0.25">
      <c r="A17" s="2" t="s">
        <v>40</v>
      </c>
      <c r="B17" s="2" t="s">
        <v>41</v>
      </c>
      <c r="C17" s="2" t="s">
        <v>42</v>
      </c>
      <c r="D17" s="2">
        <v>8</v>
      </c>
      <c r="E17" s="2">
        <v>0</v>
      </c>
      <c r="F17" s="2">
        <v>2</v>
      </c>
      <c r="G17" s="2">
        <v>0.5</v>
      </c>
      <c r="H17" s="2">
        <v>0</v>
      </c>
      <c r="I17" s="2">
        <v>0.73029674334022143</v>
      </c>
      <c r="J17" s="2">
        <v>0</v>
      </c>
      <c r="K17" s="2">
        <v>2</v>
      </c>
      <c r="L17">
        <f>J17*$J$3</f>
        <v>0</v>
      </c>
      <c r="M17">
        <f>K17*$K$3</f>
        <v>0.201406</v>
      </c>
      <c r="N17">
        <f>L17-M17</f>
        <v>-0.201406</v>
      </c>
      <c r="O17">
        <f>N17/M17</f>
        <v>-1</v>
      </c>
    </row>
    <row r="18" spans="1:15" x14ac:dyDescent="0.25">
      <c r="A18" s="2" t="s">
        <v>78</v>
      </c>
      <c r="B18" s="2" t="s">
        <v>79</v>
      </c>
      <c r="C18" s="2" t="s">
        <v>80</v>
      </c>
      <c r="D18" s="2">
        <v>2</v>
      </c>
      <c r="E18" s="2">
        <v>0</v>
      </c>
      <c r="F18" s="2">
        <v>2</v>
      </c>
      <c r="G18" s="2">
        <v>0.125</v>
      </c>
      <c r="H18" s="2">
        <v>0</v>
      </c>
      <c r="I18" s="2">
        <v>0.5</v>
      </c>
      <c r="J18" s="2">
        <v>0</v>
      </c>
      <c r="K18" s="2">
        <v>2</v>
      </c>
      <c r="L18">
        <f>J18*$J$3</f>
        <v>0</v>
      </c>
      <c r="M18">
        <f>K18*$K$3</f>
        <v>0.201406</v>
      </c>
      <c r="N18">
        <f>L18-M18</f>
        <v>-0.201406</v>
      </c>
      <c r="O18">
        <f>N18/M18</f>
        <v>-1</v>
      </c>
    </row>
    <row r="19" spans="1:15" x14ac:dyDescent="0.25">
      <c r="A19" s="2" t="s">
        <v>73</v>
      </c>
      <c r="B19" s="2" t="s">
        <v>74</v>
      </c>
      <c r="C19" s="2" t="s">
        <v>75</v>
      </c>
      <c r="D19" s="2">
        <v>11</v>
      </c>
      <c r="E19" s="2">
        <v>0</v>
      </c>
      <c r="F19" s="2">
        <v>6</v>
      </c>
      <c r="G19" s="2">
        <v>0.6875</v>
      </c>
      <c r="H19" s="2">
        <v>0</v>
      </c>
      <c r="I19" s="2">
        <v>1.5798206649279321</v>
      </c>
      <c r="J19" s="2">
        <v>0</v>
      </c>
      <c r="K19" s="2">
        <v>6</v>
      </c>
      <c r="L19">
        <f>J19*$J$3</f>
        <v>0</v>
      </c>
      <c r="M19">
        <f>K19*$K$3</f>
        <v>0.60421800000000003</v>
      </c>
      <c r="N19">
        <f>L19-M19</f>
        <v>-0.60421800000000003</v>
      </c>
      <c r="O19">
        <f>N19/M19</f>
        <v>-1</v>
      </c>
    </row>
    <row r="20" spans="1:15" x14ac:dyDescent="0.25">
      <c r="A20" s="2" t="s">
        <v>28</v>
      </c>
      <c r="B20" s="2" t="s">
        <v>29</v>
      </c>
      <c r="C20" s="2" t="s">
        <v>30</v>
      </c>
      <c r="D20" s="2">
        <v>26</v>
      </c>
      <c r="E20" s="2">
        <v>0</v>
      </c>
      <c r="F20" s="2">
        <v>8</v>
      </c>
      <c r="G20" s="2">
        <v>1.625</v>
      </c>
      <c r="H20" s="2">
        <v>1</v>
      </c>
      <c r="I20" s="2">
        <v>2.3345235059857505</v>
      </c>
      <c r="J20" s="2">
        <v>0</v>
      </c>
      <c r="K20" s="2">
        <v>8</v>
      </c>
      <c r="L20">
        <f>J20*$J$3</f>
        <v>0</v>
      </c>
      <c r="M20">
        <f>K20*$K$3</f>
        <v>0.80562400000000001</v>
      </c>
      <c r="N20">
        <f>L20-M20</f>
        <v>-0.80562400000000001</v>
      </c>
      <c r="O20">
        <f>N20/M20</f>
        <v>-1</v>
      </c>
    </row>
    <row r="21" spans="1:15" x14ac:dyDescent="0.25">
      <c r="A21" s="2" t="s">
        <v>31</v>
      </c>
      <c r="B21" s="2" t="s">
        <v>32</v>
      </c>
      <c r="C21" s="2" t="s">
        <v>33</v>
      </c>
      <c r="D21" s="2">
        <v>18</v>
      </c>
      <c r="E21" s="2">
        <v>0</v>
      </c>
      <c r="F21" s="2">
        <v>9</v>
      </c>
      <c r="G21" s="2">
        <v>1.125</v>
      </c>
      <c r="H21" s="2">
        <v>0</v>
      </c>
      <c r="I21" s="2">
        <v>2.2472205054244232</v>
      </c>
      <c r="J21" s="2">
        <v>0</v>
      </c>
      <c r="K21" s="2">
        <v>9</v>
      </c>
      <c r="L21">
        <f>J21*$J$3</f>
        <v>0</v>
      </c>
      <c r="M21">
        <f>K21*$K$3</f>
        <v>0.90632699999999999</v>
      </c>
      <c r="N21">
        <f>L21-M21</f>
        <v>-0.90632699999999999</v>
      </c>
      <c r="O21">
        <f>N21/M21</f>
        <v>-1</v>
      </c>
    </row>
    <row r="22" spans="1:15" x14ac:dyDescent="0.25">
      <c r="A22" s="2" t="s">
        <v>76</v>
      </c>
      <c r="B22" s="2" t="s">
        <v>77</v>
      </c>
      <c r="C22" s="2" t="s">
        <v>33</v>
      </c>
      <c r="D22" s="2">
        <v>597</v>
      </c>
      <c r="E22" s="2">
        <v>0</v>
      </c>
      <c r="F22" s="2">
        <v>222</v>
      </c>
      <c r="G22" s="2">
        <v>37.3125</v>
      </c>
      <c r="H22" s="2">
        <v>11.5</v>
      </c>
      <c r="I22" s="2">
        <v>60.441397237324018</v>
      </c>
      <c r="J22" s="2">
        <v>0</v>
      </c>
      <c r="K22" s="2">
        <v>222</v>
      </c>
      <c r="L22">
        <f>J22*$J$3</f>
        <v>0</v>
      </c>
      <c r="M22">
        <f>K22*$K$3</f>
        <v>22.356065999999998</v>
      </c>
      <c r="N22">
        <f>L22-M22</f>
        <v>-22.356065999999998</v>
      </c>
      <c r="O22">
        <f>N22/M22</f>
        <v>-1</v>
      </c>
    </row>
    <row r="23" spans="1:15" x14ac:dyDescent="0.25">
      <c r="A23" s="2" t="s">
        <v>49</v>
      </c>
      <c r="B23" s="2" t="s">
        <v>50</v>
      </c>
      <c r="C23" s="2" t="s">
        <v>51</v>
      </c>
      <c r="D23" s="2">
        <v>909</v>
      </c>
      <c r="E23" s="2">
        <v>0</v>
      </c>
      <c r="F23" s="2">
        <v>410</v>
      </c>
      <c r="G23" s="2">
        <v>56.8125</v>
      </c>
      <c r="H23" s="2">
        <v>13.5</v>
      </c>
      <c r="I23" s="2">
        <v>110.17574975162789</v>
      </c>
      <c r="J23" s="2">
        <v>0</v>
      </c>
      <c r="K23" s="2">
        <v>410</v>
      </c>
      <c r="L23">
        <f>J23*$J$3</f>
        <v>0</v>
      </c>
      <c r="M23">
        <f>K23*$K$3</f>
        <v>41.288229999999999</v>
      </c>
      <c r="N23">
        <f>L23-M23</f>
        <v>-41.288229999999999</v>
      </c>
      <c r="O23">
        <f>N23/M23</f>
        <v>-1</v>
      </c>
    </row>
    <row r="24" spans="1:15" x14ac:dyDescent="0.25">
      <c r="A24" s="2" t="s">
        <v>71</v>
      </c>
      <c r="B24" s="2" t="s">
        <v>72</v>
      </c>
      <c r="C24" s="2" t="s">
        <v>33</v>
      </c>
      <c r="D24" s="2">
        <v>1380</v>
      </c>
      <c r="E24" s="2">
        <v>0</v>
      </c>
      <c r="F24" s="2">
        <v>519</v>
      </c>
      <c r="G24" s="2">
        <v>86.25</v>
      </c>
      <c r="H24" s="2">
        <v>29.5</v>
      </c>
      <c r="I24" s="2">
        <v>137.45423480805044</v>
      </c>
      <c r="J24" s="2">
        <v>0</v>
      </c>
      <c r="K24" s="2">
        <v>519</v>
      </c>
      <c r="L24">
        <f>J24*$J$3</f>
        <v>0</v>
      </c>
      <c r="M24">
        <f>K24*$K$3</f>
        <v>52.264856999999999</v>
      </c>
      <c r="N24">
        <f>L24-M24</f>
        <v>-52.264856999999999</v>
      </c>
      <c r="O24">
        <f>N24/M24</f>
        <v>-1</v>
      </c>
    </row>
  </sheetData>
  <sortState xmlns:xlrd2="http://schemas.microsoft.com/office/spreadsheetml/2017/richdata2" ref="A6:O6403">
    <sortCondition descending="1" ref="N5:N6403"/>
  </sortState>
  <mergeCells count="2">
    <mergeCell ref="B2:I2"/>
    <mergeCell ref="B3:I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AD696-6AE0-4D02-917F-D3762EDBCD87}">
  <dimension ref="A1:O24"/>
  <sheetViews>
    <sheetView workbookViewId="0">
      <selection activeCell="N5" sqref="N5:N1048576"/>
    </sheetView>
  </sheetViews>
  <sheetFormatPr defaultRowHeight="15" x14ac:dyDescent="0.25"/>
  <sheetData>
    <row r="1" spans="1:15" ht="1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19</v>
      </c>
      <c r="K1" s="1" t="s">
        <v>24</v>
      </c>
      <c r="L1" s="8" t="s">
        <v>105</v>
      </c>
      <c r="M1" s="8" t="s">
        <v>84</v>
      </c>
      <c r="N1" s="8" t="s">
        <v>106</v>
      </c>
      <c r="O1" s="8" t="s">
        <v>86</v>
      </c>
    </row>
    <row r="2" spans="1:15" x14ac:dyDescent="0.25">
      <c r="A2" s="1"/>
      <c r="B2" s="5" t="s">
        <v>81</v>
      </c>
      <c r="C2" s="6"/>
      <c r="D2" s="6"/>
      <c r="E2" s="6"/>
      <c r="F2" s="6"/>
      <c r="G2" s="6"/>
      <c r="H2" s="6"/>
      <c r="I2" s="7"/>
      <c r="J2" s="2">
        <v>181509</v>
      </c>
      <c r="K2" s="2">
        <v>100703</v>
      </c>
    </row>
    <row r="3" spans="1:15" x14ac:dyDescent="0.25">
      <c r="A3" s="1"/>
      <c r="B3" s="5" t="s">
        <v>82</v>
      </c>
      <c r="C3" s="6"/>
      <c r="D3" s="6"/>
      <c r="E3" s="6"/>
      <c r="F3" s="6"/>
      <c r="G3" s="6"/>
      <c r="H3" s="6"/>
      <c r="I3" s="7"/>
      <c r="J3" s="2">
        <f t="shared" ref="J3:K3" si="0">J2/1000000</f>
        <v>0.181509</v>
      </c>
      <c r="K3" s="2">
        <f t="shared" si="0"/>
        <v>0.100703</v>
      </c>
    </row>
    <row r="4" spans="1:15" s="4" customForma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/>
      <c r="M4"/>
      <c r="N4"/>
      <c r="O4"/>
    </row>
    <row r="5" spans="1:15" x14ac:dyDescent="0.25">
      <c r="A5" s="2" t="s">
        <v>25</v>
      </c>
      <c r="B5" s="2" t="s">
        <v>26</v>
      </c>
      <c r="C5" s="2" t="s">
        <v>27</v>
      </c>
      <c r="D5" s="2">
        <v>2</v>
      </c>
      <c r="E5" s="2">
        <v>0</v>
      </c>
      <c r="F5" s="2">
        <v>1</v>
      </c>
      <c r="G5" s="2">
        <v>0.125</v>
      </c>
      <c r="H5" s="2">
        <v>0</v>
      </c>
      <c r="I5" s="2">
        <v>0.34156502553198659</v>
      </c>
      <c r="J5" s="2">
        <v>0</v>
      </c>
      <c r="K5" s="2">
        <v>0</v>
      </c>
      <c r="L5">
        <f t="shared" ref="L5:L68" si="1">J5*$J$3</f>
        <v>0</v>
      </c>
      <c r="M5">
        <f t="shared" ref="M5:M68" si="2">K5*$K$3</f>
        <v>0</v>
      </c>
      <c r="N5">
        <f t="shared" ref="N5:N68" si="3">L5-M5</f>
        <v>0</v>
      </c>
      <c r="O5" t="e">
        <f t="shared" ref="O5:O68" si="4">N5/M5</f>
        <v>#DIV/0!</v>
      </c>
    </row>
    <row r="6" spans="1:15" x14ac:dyDescent="0.25">
      <c r="A6" s="2" t="s">
        <v>37</v>
      </c>
      <c r="B6" s="2" t="s">
        <v>38</v>
      </c>
      <c r="C6" s="2" t="s">
        <v>39</v>
      </c>
      <c r="D6" s="2">
        <v>3</v>
      </c>
      <c r="E6" s="2">
        <v>0</v>
      </c>
      <c r="F6" s="2">
        <v>1</v>
      </c>
      <c r="G6" s="2">
        <v>0.1875</v>
      </c>
      <c r="H6" s="2">
        <v>0</v>
      </c>
      <c r="I6" s="2">
        <v>0.40311288741492751</v>
      </c>
      <c r="J6" s="2">
        <v>0</v>
      </c>
      <c r="K6" s="2">
        <v>0</v>
      </c>
      <c r="L6">
        <f>J6*$J$3</f>
        <v>0</v>
      </c>
      <c r="M6">
        <f>K6*$K$3</f>
        <v>0</v>
      </c>
      <c r="N6">
        <f>L6-M6</f>
        <v>0</v>
      </c>
      <c r="O6" t="e">
        <f>N6/M6</f>
        <v>#DIV/0!</v>
      </c>
    </row>
    <row r="7" spans="1:15" x14ac:dyDescent="0.25">
      <c r="A7" s="2" t="s">
        <v>43</v>
      </c>
      <c r="B7" s="2" t="s">
        <v>44</v>
      </c>
      <c r="C7" s="2" t="s">
        <v>45</v>
      </c>
      <c r="D7" s="2">
        <v>2</v>
      </c>
      <c r="E7" s="2">
        <v>0</v>
      </c>
      <c r="F7" s="2">
        <v>1</v>
      </c>
      <c r="G7" s="2">
        <v>0.125</v>
      </c>
      <c r="H7" s="2">
        <v>0</v>
      </c>
      <c r="I7" s="2">
        <v>0.34156502553198659</v>
      </c>
      <c r="J7" s="2">
        <v>0</v>
      </c>
      <c r="K7" s="2">
        <v>0</v>
      </c>
      <c r="L7">
        <f>J7*$J$3</f>
        <v>0</v>
      </c>
      <c r="M7">
        <f>K7*$K$3</f>
        <v>0</v>
      </c>
      <c r="N7">
        <f>L7-M7</f>
        <v>0</v>
      </c>
      <c r="O7" t="e">
        <f>N7/M7</f>
        <v>#DIV/0!</v>
      </c>
    </row>
    <row r="8" spans="1:15" x14ac:dyDescent="0.25">
      <c r="A8" s="2" t="s">
        <v>46</v>
      </c>
      <c r="B8" s="2" t="s">
        <v>47</v>
      </c>
      <c r="C8" s="2" t="s">
        <v>48</v>
      </c>
      <c r="D8" s="2">
        <v>7</v>
      </c>
      <c r="E8" s="2">
        <v>0</v>
      </c>
      <c r="F8" s="2">
        <v>7</v>
      </c>
      <c r="G8" s="2">
        <v>0.4375</v>
      </c>
      <c r="H8" s="2">
        <v>0</v>
      </c>
      <c r="I8" s="2">
        <v>1.75</v>
      </c>
      <c r="J8" s="2">
        <v>0</v>
      </c>
      <c r="K8" s="2">
        <v>0</v>
      </c>
      <c r="L8">
        <f>J8*$J$3</f>
        <v>0</v>
      </c>
      <c r="M8">
        <f>K8*$K$3</f>
        <v>0</v>
      </c>
      <c r="N8">
        <f>L8-M8</f>
        <v>0</v>
      </c>
      <c r="O8" t="e">
        <f>N8/M8</f>
        <v>#DIV/0!</v>
      </c>
    </row>
    <row r="9" spans="1:15" x14ac:dyDescent="0.25">
      <c r="A9" s="2" t="s">
        <v>52</v>
      </c>
      <c r="B9" s="2" t="s">
        <v>53</v>
      </c>
      <c r="C9" s="2" t="s">
        <v>54</v>
      </c>
      <c r="D9" s="2">
        <v>2</v>
      </c>
      <c r="E9" s="2">
        <v>0</v>
      </c>
      <c r="F9" s="2">
        <v>2</v>
      </c>
      <c r="G9" s="2">
        <v>0.125</v>
      </c>
      <c r="H9" s="2">
        <v>0</v>
      </c>
      <c r="I9" s="2">
        <v>0.5</v>
      </c>
      <c r="J9" s="2">
        <v>0</v>
      </c>
      <c r="K9" s="2">
        <v>0</v>
      </c>
      <c r="L9">
        <f>J9*$J$3</f>
        <v>0</v>
      </c>
      <c r="M9">
        <f>K9*$K$3</f>
        <v>0</v>
      </c>
      <c r="N9">
        <f>L9-M9</f>
        <v>0</v>
      </c>
      <c r="O9" t="e">
        <f>N9/M9</f>
        <v>#DIV/0!</v>
      </c>
    </row>
    <row r="10" spans="1:15" x14ac:dyDescent="0.25">
      <c r="A10" s="2" t="s">
        <v>55</v>
      </c>
      <c r="B10" s="2" t="s">
        <v>56</v>
      </c>
      <c r="C10" s="2" t="s">
        <v>48</v>
      </c>
      <c r="D10" s="2">
        <v>4</v>
      </c>
      <c r="E10" s="2">
        <v>0</v>
      </c>
      <c r="F10" s="2">
        <v>4</v>
      </c>
      <c r="G10" s="2">
        <v>0.25</v>
      </c>
      <c r="H10" s="2">
        <v>0</v>
      </c>
      <c r="I10" s="2">
        <v>1</v>
      </c>
      <c r="J10" s="2">
        <v>0</v>
      </c>
      <c r="K10" s="2">
        <v>0</v>
      </c>
      <c r="L10">
        <f>J10*$J$3</f>
        <v>0</v>
      </c>
      <c r="M10">
        <f>K10*$K$3</f>
        <v>0</v>
      </c>
      <c r="N10">
        <f>L10-M10</f>
        <v>0</v>
      </c>
      <c r="O10" t="e">
        <f>N10/M10</f>
        <v>#DIV/0!</v>
      </c>
    </row>
    <row r="11" spans="1:15" x14ac:dyDescent="0.25">
      <c r="A11" s="2" t="s">
        <v>57</v>
      </c>
      <c r="B11" s="2" t="s">
        <v>58</v>
      </c>
      <c r="C11" s="2" t="s">
        <v>59</v>
      </c>
      <c r="D11" s="2">
        <v>2</v>
      </c>
      <c r="E11" s="2">
        <v>0</v>
      </c>
      <c r="F11" s="2">
        <v>2</v>
      </c>
      <c r="G11" s="2">
        <v>0.125</v>
      </c>
      <c r="H11" s="2">
        <v>0</v>
      </c>
      <c r="I11" s="2">
        <v>0.5</v>
      </c>
      <c r="J11" s="2">
        <v>0</v>
      </c>
      <c r="K11" s="2">
        <v>0</v>
      </c>
      <c r="L11">
        <f>J11*$J$3</f>
        <v>0</v>
      </c>
      <c r="M11">
        <f>K11*$K$3</f>
        <v>0</v>
      </c>
      <c r="N11">
        <f>L11-M11</f>
        <v>0</v>
      </c>
      <c r="O11" t="e">
        <f>N11/M11</f>
        <v>#DIV/0!</v>
      </c>
    </row>
    <row r="12" spans="1:15" x14ac:dyDescent="0.25">
      <c r="A12" s="2" t="s">
        <v>60</v>
      </c>
      <c r="B12" s="2" t="s">
        <v>61</v>
      </c>
      <c r="C12" s="2" t="s">
        <v>48</v>
      </c>
      <c r="D12" s="2">
        <v>5</v>
      </c>
      <c r="E12" s="2">
        <v>0</v>
      </c>
      <c r="F12" s="2">
        <v>4</v>
      </c>
      <c r="G12" s="2">
        <v>0.3125</v>
      </c>
      <c r="H12" s="2">
        <v>0</v>
      </c>
      <c r="I12" s="2">
        <v>1.0144785195688801</v>
      </c>
      <c r="J12" s="2">
        <v>0</v>
      </c>
      <c r="K12" s="2">
        <v>0</v>
      </c>
      <c r="L12">
        <f>J12*$J$3</f>
        <v>0</v>
      </c>
      <c r="M12">
        <f>K12*$K$3</f>
        <v>0</v>
      </c>
      <c r="N12">
        <f>L12-M12</f>
        <v>0</v>
      </c>
      <c r="O12" t="e">
        <f>N12/M12</f>
        <v>#DIV/0!</v>
      </c>
    </row>
    <row r="13" spans="1:15" x14ac:dyDescent="0.25">
      <c r="A13" s="2" t="s">
        <v>62</v>
      </c>
      <c r="B13" s="2" t="s">
        <v>63</v>
      </c>
      <c r="C13" s="2" t="s">
        <v>64</v>
      </c>
      <c r="D13" s="2">
        <v>2</v>
      </c>
      <c r="E13" s="2">
        <v>0</v>
      </c>
      <c r="F13" s="2">
        <v>2</v>
      </c>
      <c r="G13" s="2">
        <v>0.125</v>
      </c>
      <c r="H13" s="2">
        <v>0</v>
      </c>
      <c r="I13" s="2">
        <v>0.5</v>
      </c>
      <c r="J13" s="2">
        <v>0</v>
      </c>
      <c r="K13" s="2">
        <v>0</v>
      </c>
      <c r="L13">
        <f>J13*$J$3</f>
        <v>0</v>
      </c>
      <c r="M13">
        <f>K13*$K$3</f>
        <v>0</v>
      </c>
      <c r="N13">
        <f>L13-M13</f>
        <v>0</v>
      </c>
      <c r="O13" t="e">
        <f>N13/M13</f>
        <v>#DIV/0!</v>
      </c>
    </row>
    <row r="14" spans="1:15" x14ac:dyDescent="0.25">
      <c r="A14" s="2" t="s">
        <v>65</v>
      </c>
      <c r="B14" s="2" t="s">
        <v>66</v>
      </c>
      <c r="C14" s="2" t="s">
        <v>67</v>
      </c>
      <c r="D14" s="2">
        <v>2</v>
      </c>
      <c r="E14" s="2">
        <v>0</v>
      </c>
      <c r="F14" s="2">
        <v>2</v>
      </c>
      <c r="G14" s="2">
        <v>0.125</v>
      </c>
      <c r="H14" s="2">
        <v>0</v>
      </c>
      <c r="I14" s="2">
        <v>0.5</v>
      </c>
      <c r="J14" s="2">
        <v>0</v>
      </c>
      <c r="K14" s="2">
        <v>0</v>
      </c>
      <c r="L14">
        <f>J14*$J$3</f>
        <v>0</v>
      </c>
      <c r="M14">
        <f>K14*$K$3</f>
        <v>0</v>
      </c>
      <c r="N14">
        <f>L14-M14</f>
        <v>0</v>
      </c>
      <c r="O14" t="e">
        <f>N14/M14</f>
        <v>#DIV/0!</v>
      </c>
    </row>
    <row r="15" spans="1:15" x14ac:dyDescent="0.25">
      <c r="A15" s="2" t="s">
        <v>68</v>
      </c>
      <c r="B15" s="2" t="s">
        <v>69</v>
      </c>
      <c r="C15" s="2" t="s">
        <v>70</v>
      </c>
      <c r="D15" s="2">
        <v>2</v>
      </c>
      <c r="E15" s="2">
        <v>0</v>
      </c>
      <c r="F15" s="2">
        <v>1</v>
      </c>
      <c r="G15" s="2">
        <v>0.125</v>
      </c>
      <c r="H15" s="2">
        <v>0</v>
      </c>
      <c r="I15" s="2">
        <v>0.34156502553198659</v>
      </c>
      <c r="J15" s="2">
        <v>0</v>
      </c>
      <c r="K15" s="2">
        <v>0</v>
      </c>
      <c r="L15">
        <f>J15*$J$3</f>
        <v>0</v>
      </c>
      <c r="M15">
        <f>K15*$K$3</f>
        <v>0</v>
      </c>
      <c r="N15">
        <f>L15-M15</f>
        <v>0</v>
      </c>
      <c r="O15" t="e">
        <f>N15/M15</f>
        <v>#DIV/0!</v>
      </c>
    </row>
    <row r="16" spans="1:15" x14ac:dyDescent="0.25">
      <c r="A16" s="2" t="s">
        <v>40</v>
      </c>
      <c r="B16" s="2" t="s">
        <v>41</v>
      </c>
      <c r="C16" s="2" t="s">
        <v>42</v>
      </c>
      <c r="D16" s="2">
        <v>8</v>
      </c>
      <c r="E16" s="2">
        <v>0</v>
      </c>
      <c r="F16" s="2">
        <v>2</v>
      </c>
      <c r="G16" s="2">
        <v>0.5</v>
      </c>
      <c r="H16" s="2">
        <v>0</v>
      </c>
      <c r="I16" s="2">
        <v>0.73029674334022143</v>
      </c>
      <c r="J16" s="2">
        <v>1</v>
      </c>
      <c r="K16" s="2">
        <v>2</v>
      </c>
      <c r="L16">
        <f>J16*$J$3</f>
        <v>0.181509</v>
      </c>
      <c r="M16">
        <f>K16*$K$3</f>
        <v>0.201406</v>
      </c>
      <c r="N16">
        <f>L16-M16</f>
        <v>-1.9896999999999998E-2</v>
      </c>
      <c r="O16">
        <f>N16/M16</f>
        <v>-9.8790502765558119E-2</v>
      </c>
    </row>
    <row r="17" spans="1:15" x14ac:dyDescent="0.25">
      <c r="A17" s="2" t="s">
        <v>34</v>
      </c>
      <c r="B17" s="2" t="s">
        <v>35</v>
      </c>
      <c r="C17" s="2" t="s">
        <v>36</v>
      </c>
      <c r="D17" s="2">
        <v>2</v>
      </c>
      <c r="E17" s="2">
        <v>0</v>
      </c>
      <c r="F17" s="2">
        <v>1</v>
      </c>
      <c r="G17" s="2">
        <v>0.125</v>
      </c>
      <c r="H17" s="2">
        <v>0</v>
      </c>
      <c r="I17" s="2">
        <v>0.34156502553198659</v>
      </c>
      <c r="J17" s="2">
        <v>0</v>
      </c>
      <c r="K17" s="2">
        <v>1</v>
      </c>
      <c r="L17">
        <f>J17*$J$3</f>
        <v>0</v>
      </c>
      <c r="M17">
        <f>K17*$K$3</f>
        <v>0.100703</v>
      </c>
      <c r="N17">
        <f>L17-M17</f>
        <v>-0.100703</v>
      </c>
      <c r="O17">
        <f>N17/M17</f>
        <v>-1</v>
      </c>
    </row>
    <row r="18" spans="1:15" x14ac:dyDescent="0.25">
      <c r="A18" s="2" t="s">
        <v>78</v>
      </c>
      <c r="B18" s="2" t="s">
        <v>79</v>
      </c>
      <c r="C18" s="2" t="s">
        <v>80</v>
      </c>
      <c r="D18" s="2">
        <v>2</v>
      </c>
      <c r="E18" s="2">
        <v>0</v>
      </c>
      <c r="F18" s="2">
        <v>2</v>
      </c>
      <c r="G18" s="2">
        <v>0.125</v>
      </c>
      <c r="H18" s="2">
        <v>0</v>
      </c>
      <c r="I18" s="2">
        <v>0.5</v>
      </c>
      <c r="J18" s="2">
        <v>0</v>
      </c>
      <c r="K18" s="2">
        <v>2</v>
      </c>
      <c r="L18">
        <f>J18*$J$3</f>
        <v>0</v>
      </c>
      <c r="M18">
        <f>K18*$K$3</f>
        <v>0.201406</v>
      </c>
      <c r="N18">
        <f>L18-M18</f>
        <v>-0.201406</v>
      </c>
      <c r="O18">
        <f>N18/M18</f>
        <v>-1</v>
      </c>
    </row>
    <row r="19" spans="1:15" x14ac:dyDescent="0.25">
      <c r="A19" s="2" t="s">
        <v>73</v>
      </c>
      <c r="B19" s="2" t="s">
        <v>74</v>
      </c>
      <c r="C19" s="2" t="s">
        <v>75</v>
      </c>
      <c r="D19" s="2">
        <v>11</v>
      </c>
      <c r="E19" s="2">
        <v>0</v>
      </c>
      <c r="F19" s="2">
        <v>6</v>
      </c>
      <c r="G19" s="2">
        <v>0.6875</v>
      </c>
      <c r="H19" s="2">
        <v>0</v>
      </c>
      <c r="I19" s="2">
        <v>1.5798206649279321</v>
      </c>
      <c r="J19" s="2">
        <v>0</v>
      </c>
      <c r="K19" s="2">
        <v>6</v>
      </c>
      <c r="L19">
        <f>J19*$J$3</f>
        <v>0</v>
      </c>
      <c r="M19">
        <f>K19*$K$3</f>
        <v>0.60421800000000003</v>
      </c>
      <c r="N19">
        <f>L19-M19</f>
        <v>-0.60421800000000003</v>
      </c>
      <c r="O19">
        <f>N19/M19</f>
        <v>-1</v>
      </c>
    </row>
    <row r="20" spans="1:15" x14ac:dyDescent="0.25">
      <c r="A20" s="2" t="s">
        <v>28</v>
      </c>
      <c r="B20" s="2" t="s">
        <v>29</v>
      </c>
      <c r="C20" s="2" t="s">
        <v>30</v>
      </c>
      <c r="D20" s="2">
        <v>26</v>
      </c>
      <c r="E20" s="2">
        <v>0</v>
      </c>
      <c r="F20" s="2">
        <v>8</v>
      </c>
      <c r="G20" s="2">
        <v>1.625</v>
      </c>
      <c r="H20" s="2">
        <v>1</v>
      </c>
      <c r="I20" s="2">
        <v>2.3345235059857505</v>
      </c>
      <c r="J20" s="2">
        <v>0</v>
      </c>
      <c r="K20" s="2">
        <v>8</v>
      </c>
      <c r="L20">
        <f>J20*$J$3</f>
        <v>0</v>
      </c>
      <c r="M20">
        <f>K20*$K$3</f>
        <v>0.80562400000000001</v>
      </c>
      <c r="N20">
        <f>L20-M20</f>
        <v>-0.80562400000000001</v>
      </c>
      <c r="O20">
        <f>N20/M20</f>
        <v>-1</v>
      </c>
    </row>
    <row r="21" spans="1:15" x14ac:dyDescent="0.25">
      <c r="A21" s="2" t="s">
        <v>31</v>
      </c>
      <c r="B21" s="2" t="s">
        <v>32</v>
      </c>
      <c r="C21" s="2" t="s">
        <v>33</v>
      </c>
      <c r="D21" s="2">
        <v>18</v>
      </c>
      <c r="E21" s="2">
        <v>0</v>
      </c>
      <c r="F21" s="2">
        <v>9</v>
      </c>
      <c r="G21" s="2">
        <v>1.125</v>
      </c>
      <c r="H21" s="2">
        <v>0</v>
      </c>
      <c r="I21" s="2">
        <v>2.2472205054244232</v>
      </c>
      <c r="J21" s="2">
        <v>0</v>
      </c>
      <c r="K21" s="2">
        <v>9</v>
      </c>
      <c r="L21">
        <f>J21*$J$3</f>
        <v>0</v>
      </c>
      <c r="M21">
        <f>K21*$K$3</f>
        <v>0.90632699999999999</v>
      </c>
      <c r="N21">
        <f>L21-M21</f>
        <v>-0.90632699999999999</v>
      </c>
      <c r="O21">
        <f>N21/M21</f>
        <v>-1</v>
      </c>
    </row>
    <row r="22" spans="1:15" x14ac:dyDescent="0.25">
      <c r="A22" s="2" t="s">
        <v>76</v>
      </c>
      <c r="B22" s="2" t="s">
        <v>77</v>
      </c>
      <c r="C22" s="2" t="s">
        <v>33</v>
      </c>
      <c r="D22" s="2">
        <v>597</v>
      </c>
      <c r="E22" s="2">
        <v>0</v>
      </c>
      <c r="F22" s="2">
        <v>222</v>
      </c>
      <c r="G22" s="2">
        <v>37.3125</v>
      </c>
      <c r="H22" s="2">
        <v>11.5</v>
      </c>
      <c r="I22" s="2">
        <v>60.441397237324018</v>
      </c>
      <c r="J22" s="2">
        <v>4</v>
      </c>
      <c r="K22" s="2">
        <v>222</v>
      </c>
      <c r="L22">
        <f>J22*$J$3</f>
        <v>0.72603600000000001</v>
      </c>
      <c r="M22">
        <f>K22*$K$3</f>
        <v>22.356065999999998</v>
      </c>
      <c r="N22">
        <f>L22-M22</f>
        <v>-21.630029999999998</v>
      </c>
      <c r="O22">
        <f>N22/M22</f>
        <v>-0.9675239820816417</v>
      </c>
    </row>
    <row r="23" spans="1:15" x14ac:dyDescent="0.25">
      <c r="A23" s="2" t="s">
        <v>49</v>
      </c>
      <c r="B23" s="2" t="s">
        <v>50</v>
      </c>
      <c r="C23" s="2" t="s">
        <v>51</v>
      </c>
      <c r="D23" s="2">
        <v>909</v>
      </c>
      <c r="E23" s="2">
        <v>0</v>
      </c>
      <c r="F23" s="2">
        <v>410</v>
      </c>
      <c r="G23" s="2">
        <v>56.8125</v>
      </c>
      <c r="H23" s="2">
        <v>13.5</v>
      </c>
      <c r="I23" s="2">
        <v>110.17574975162789</v>
      </c>
      <c r="J23" s="2">
        <v>1</v>
      </c>
      <c r="K23" s="2">
        <v>410</v>
      </c>
      <c r="L23">
        <f>J23*$J$3</f>
        <v>0.181509</v>
      </c>
      <c r="M23">
        <f>K23*$K$3</f>
        <v>41.288229999999999</v>
      </c>
      <c r="N23">
        <f>L23-M23</f>
        <v>-41.106721</v>
      </c>
      <c r="O23">
        <f>N23/M23</f>
        <v>-0.99560385611105151</v>
      </c>
    </row>
    <row r="24" spans="1:15" x14ac:dyDescent="0.25">
      <c r="A24" s="2" t="s">
        <v>71</v>
      </c>
      <c r="B24" s="2" t="s">
        <v>72</v>
      </c>
      <c r="C24" s="2" t="s">
        <v>33</v>
      </c>
      <c r="D24" s="2">
        <v>1380</v>
      </c>
      <c r="E24" s="2">
        <v>0</v>
      </c>
      <c r="F24" s="2">
        <v>519</v>
      </c>
      <c r="G24" s="2">
        <v>86.25</v>
      </c>
      <c r="H24" s="2">
        <v>29.5</v>
      </c>
      <c r="I24" s="2">
        <v>137.45423480805044</v>
      </c>
      <c r="J24" s="2">
        <v>5</v>
      </c>
      <c r="K24" s="2">
        <v>519</v>
      </c>
      <c r="L24">
        <f>J24*$J$3</f>
        <v>0.90754500000000005</v>
      </c>
      <c r="M24">
        <f>K24*$K$3</f>
        <v>52.264856999999999</v>
      </c>
      <c r="N24">
        <f>L24-M24</f>
        <v>-51.357312</v>
      </c>
      <c r="O24">
        <f>N24/M24</f>
        <v>-0.98263565515925932</v>
      </c>
    </row>
  </sheetData>
  <sortState xmlns:xlrd2="http://schemas.microsoft.com/office/spreadsheetml/2017/richdata2" ref="A6:O6403">
    <sortCondition descending="1" ref="N5:N6403"/>
  </sortState>
  <mergeCells count="2">
    <mergeCell ref="B2:I2"/>
    <mergeCell ref="B3:I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DCDAD-F7D9-401D-962A-F8E6ACEF7B35}">
  <dimension ref="A1:O24"/>
  <sheetViews>
    <sheetView workbookViewId="0">
      <selection activeCell="N5" sqref="N5:N1048576"/>
    </sheetView>
  </sheetViews>
  <sheetFormatPr defaultRowHeight="15" x14ac:dyDescent="0.25"/>
  <sheetData>
    <row r="1" spans="1:15" ht="1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20</v>
      </c>
      <c r="K1" s="1" t="s">
        <v>24</v>
      </c>
      <c r="L1" s="8" t="s">
        <v>107</v>
      </c>
      <c r="M1" s="8" t="s">
        <v>84</v>
      </c>
      <c r="N1" s="8" t="s">
        <v>108</v>
      </c>
      <c r="O1" s="8" t="s">
        <v>86</v>
      </c>
    </row>
    <row r="2" spans="1:15" x14ac:dyDescent="0.25">
      <c r="A2" s="1"/>
      <c r="B2" s="5" t="s">
        <v>81</v>
      </c>
      <c r="C2" s="6"/>
      <c r="D2" s="6"/>
      <c r="E2" s="6"/>
      <c r="F2" s="6"/>
      <c r="G2" s="6"/>
      <c r="H2" s="6"/>
      <c r="I2" s="7"/>
      <c r="J2" s="2">
        <v>276133</v>
      </c>
      <c r="K2" s="2">
        <v>100703</v>
      </c>
    </row>
    <row r="3" spans="1:15" x14ac:dyDescent="0.25">
      <c r="A3" s="1"/>
      <c r="B3" s="5" t="s">
        <v>82</v>
      </c>
      <c r="C3" s="6"/>
      <c r="D3" s="6"/>
      <c r="E3" s="6"/>
      <c r="F3" s="6"/>
      <c r="G3" s="6"/>
      <c r="H3" s="6"/>
      <c r="I3" s="7"/>
      <c r="J3" s="2">
        <f t="shared" ref="J3:K3" si="0">J2/1000000</f>
        <v>0.27613300000000002</v>
      </c>
      <c r="K3" s="2">
        <f t="shared" si="0"/>
        <v>0.100703</v>
      </c>
    </row>
    <row r="4" spans="1:15" s="4" customForma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/>
      <c r="M4"/>
      <c r="N4"/>
      <c r="O4"/>
    </row>
    <row r="5" spans="1:15" x14ac:dyDescent="0.25">
      <c r="A5" s="2" t="s">
        <v>25</v>
      </c>
      <c r="B5" s="2" t="s">
        <v>26</v>
      </c>
      <c r="C5" s="2" t="s">
        <v>27</v>
      </c>
      <c r="D5" s="2">
        <v>2</v>
      </c>
      <c r="E5" s="2">
        <v>0</v>
      </c>
      <c r="F5" s="2">
        <v>1</v>
      </c>
      <c r="G5" s="2">
        <v>0.125</v>
      </c>
      <c r="H5" s="2">
        <v>0</v>
      </c>
      <c r="I5" s="2">
        <v>0.34156502553198659</v>
      </c>
      <c r="J5" s="2">
        <v>0</v>
      </c>
      <c r="K5" s="2">
        <v>0</v>
      </c>
      <c r="L5">
        <f t="shared" ref="L5:L68" si="1">J5*$J$3</f>
        <v>0</v>
      </c>
      <c r="M5">
        <f t="shared" ref="M5:M68" si="2">K5*$K$3</f>
        <v>0</v>
      </c>
      <c r="N5">
        <f t="shared" ref="N5:N68" si="3">L5-M5</f>
        <v>0</v>
      </c>
      <c r="O5" t="e">
        <f t="shared" ref="O5:O68" si="4">N5/M5</f>
        <v>#DIV/0!</v>
      </c>
    </row>
    <row r="6" spans="1:15" x14ac:dyDescent="0.25">
      <c r="A6" s="2" t="s">
        <v>37</v>
      </c>
      <c r="B6" s="2" t="s">
        <v>38</v>
      </c>
      <c r="C6" s="2" t="s">
        <v>39</v>
      </c>
      <c r="D6" s="2">
        <v>3</v>
      </c>
      <c r="E6" s="2">
        <v>0</v>
      </c>
      <c r="F6" s="2">
        <v>1</v>
      </c>
      <c r="G6" s="2">
        <v>0.1875</v>
      </c>
      <c r="H6" s="2">
        <v>0</v>
      </c>
      <c r="I6" s="2">
        <v>0.40311288741492751</v>
      </c>
      <c r="J6" s="2">
        <v>1</v>
      </c>
      <c r="K6" s="2">
        <v>0</v>
      </c>
      <c r="L6">
        <f>J6*$J$3</f>
        <v>0.27613300000000002</v>
      </c>
      <c r="M6">
        <f>K6*$K$3</f>
        <v>0</v>
      </c>
      <c r="N6">
        <f>L6-M6</f>
        <v>0.27613300000000002</v>
      </c>
      <c r="O6" t="e">
        <f>N6/M6</f>
        <v>#DIV/0!</v>
      </c>
    </row>
    <row r="7" spans="1:15" x14ac:dyDescent="0.25">
      <c r="A7" s="2" t="s">
        <v>43</v>
      </c>
      <c r="B7" s="2" t="s">
        <v>44</v>
      </c>
      <c r="C7" s="2" t="s">
        <v>45</v>
      </c>
      <c r="D7" s="2">
        <v>2</v>
      </c>
      <c r="E7" s="2">
        <v>0</v>
      </c>
      <c r="F7" s="2">
        <v>1</v>
      </c>
      <c r="G7" s="2">
        <v>0.125</v>
      </c>
      <c r="H7" s="2">
        <v>0</v>
      </c>
      <c r="I7" s="2">
        <v>0.34156502553198659</v>
      </c>
      <c r="J7" s="2">
        <v>0</v>
      </c>
      <c r="K7" s="2">
        <v>0</v>
      </c>
      <c r="L7">
        <f>J7*$J$3</f>
        <v>0</v>
      </c>
      <c r="M7">
        <f>K7*$K$3</f>
        <v>0</v>
      </c>
      <c r="N7">
        <f>L7-M7</f>
        <v>0</v>
      </c>
      <c r="O7" t="e">
        <f>N7/M7</f>
        <v>#DIV/0!</v>
      </c>
    </row>
    <row r="8" spans="1:15" x14ac:dyDescent="0.25">
      <c r="A8" s="2" t="s">
        <v>46</v>
      </c>
      <c r="B8" s="2" t="s">
        <v>47</v>
      </c>
      <c r="C8" s="2" t="s">
        <v>48</v>
      </c>
      <c r="D8" s="2">
        <v>7</v>
      </c>
      <c r="E8" s="2">
        <v>0</v>
      </c>
      <c r="F8" s="2">
        <v>7</v>
      </c>
      <c r="G8" s="2">
        <v>0.4375</v>
      </c>
      <c r="H8" s="2">
        <v>0</v>
      </c>
      <c r="I8" s="2">
        <v>1.75</v>
      </c>
      <c r="J8" s="2">
        <v>0</v>
      </c>
      <c r="K8" s="2">
        <v>0</v>
      </c>
      <c r="L8">
        <f>J8*$J$3</f>
        <v>0</v>
      </c>
      <c r="M8">
        <f>K8*$K$3</f>
        <v>0</v>
      </c>
      <c r="N8">
        <f>L8-M8</f>
        <v>0</v>
      </c>
      <c r="O8" t="e">
        <f>N8/M8</f>
        <v>#DIV/0!</v>
      </c>
    </row>
    <row r="9" spans="1:15" x14ac:dyDescent="0.25">
      <c r="A9" s="2" t="s">
        <v>52</v>
      </c>
      <c r="B9" s="2" t="s">
        <v>53</v>
      </c>
      <c r="C9" s="2" t="s">
        <v>54</v>
      </c>
      <c r="D9" s="2">
        <v>2</v>
      </c>
      <c r="E9" s="2">
        <v>0</v>
      </c>
      <c r="F9" s="2">
        <v>2</v>
      </c>
      <c r="G9" s="2">
        <v>0.125</v>
      </c>
      <c r="H9" s="2">
        <v>0</v>
      </c>
      <c r="I9" s="2">
        <v>0.5</v>
      </c>
      <c r="J9" s="2">
        <v>0</v>
      </c>
      <c r="K9" s="2">
        <v>0</v>
      </c>
      <c r="L9">
        <f>J9*$J$3</f>
        <v>0</v>
      </c>
      <c r="M9">
        <f>K9*$K$3</f>
        <v>0</v>
      </c>
      <c r="N9">
        <f>L9-M9</f>
        <v>0</v>
      </c>
      <c r="O9" t="e">
        <f>N9/M9</f>
        <v>#DIV/0!</v>
      </c>
    </row>
    <row r="10" spans="1:15" x14ac:dyDescent="0.25">
      <c r="A10" s="2" t="s">
        <v>55</v>
      </c>
      <c r="B10" s="2" t="s">
        <v>56</v>
      </c>
      <c r="C10" s="2" t="s">
        <v>48</v>
      </c>
      <c r="D10" s="2">
        <v>4</v>
      </c>
      <c r="E10" s="2">
        <v>0</v>
      </c>
      <c r="F10" s="2">
        <v>4</v>
      </c>
      <c r="G10" s="2">
        <v>0.25</v>
      </c>
      <c r="H10" s="2">
        <v>0</v>
      </c>
      <c r="I10" s="2">
        <v>1</v>
      </c>
      <c r="J10" s="2">
        <v>0</v>
      </c>
      <c r="K10" s="2">
        <v>0</v>
      </c>
      <c r="L10">
        <f>J10*$J$3</f>
        <v>0</v>
      </c>
      <c r="M10">
        <f>K10*$K$3</f>
        <v>0</v>
      </c>
      <c r="N10">
        <f>L10-M10</f>
        <v>0</v>
      </c>
      <c r="O10" t="e">
        <f>N10/M10</f>
        <v>#DIV/0!</v>
      </c>
    </row>
    <row r="11" spans="1:15" x14ac:dyDescent="0.25">
      <c r="A11" s="2" t="s">
        <v>57</v>
      </c>
      <c r="B11" s="2" t="s">
        <v>58</v>
      </c>
      <c r="C11" s="2" t="s">
        <v>59</v>
      </c>
      <c r="D11" s="2">
        <v>2</v>
      </c>
      <c r="E11" s="2">
        <v>0</v>
      </c>
      <c r="F11" s="2">
        <v>2</v>
      </c>
      <c r="G11" s="2">
        <v>0.125</v>
      </c>
      <c r="H11" s="2">
        <v>0</v>
      </c>
      <c r="I11" s="2">
        <v>0.5</v>
      </c>
      <c r="J11" s="2">
        <v>0</v>
      </c>
      <c r="K11" s="2">
        <v>0</v>
      </c>
      <c r="L11">
        <f>J11*$J$3</f>
        <v>0</v>
      </c>
      <c r="M11">
        <f>K11*$K$3</f>
        <v>0</v>
      </c>
      <c r="N11">
        <f>L11-M11</f>
        <v>0</v>
      </c>
      <c r="O11" t="e">
        <f>N11/M11</f>
        <v>#DIV/0!</v>
      </c>
    </row>
    <row r="12" spans="1:15" x14ac:dyDescent="0.25">
      <c r="A12" s="2" t="s">
        <v>60</v>
      </c>
      <c r="B12" s="2" t="s">
        <v>61</v>
      </c>
      <c r="C12" s="2" t="s">
        <v>48</v>
      </c>
      <c r="D12" s="2">
        <v>5</v>
      </c>
      <c r="E12" s="2">
        <v>0</v>
      </c>
      <c r="F12" s="2">
        <v>4</v>
      </c>
      <c r="G12" s="2">
        <v>0.3125</v>
      </c>
      <c r="H12" s="2">
        <v>0</v>
      </c>
      <c r="I12" s="2">
        <v>1.0144785195688801</v>
      </c>
      <c r="J12" s="2">
        <v>0</v>
      </c>
      <c r="K12" s="2">
        <v>0</v>
      </c>
      <c r="L12">
        <f>J12*$J$3</f>
        <v>0</v>
      </c>
      <c r="M12">
        <f>K12*$K$3</f>
        <v>0</v>
      </c>
      <c r="N12">
        <f>L12-M12</f>
        <v>0</v>
      </c>
      <c r="O12" t="e">
        <f>N12/M12</f>
        <v>#DIV/0!</v>
      </c>
    </row>
    <row r="13" spans="1:15" x14ac:dyDescent="0.25">
      <c r="A13" s="2" t="s">
        <v>62</v>
      </c>
      <c r="B13" s="2" t="s">
        <v>63</v>
      </c>
      <c r="C13" s="2" t="s">
        <v>64</v>
      </c>
      <c r="D13" s="2">
        <v>2</v>
      </c>
      <c r="E13" s="2">
        <v>0</v>
      </c>
      <c r="F13" s="2">
        <v>2</v>
      </c>
      <c r="G13" s="2">
        <v>0.125</v>
      </c>
      <c r="H13" s="2">
        <v>0</v>
      </c>
      <c r="I13" s="2">
        <v>0.5</v>
      </c>
      <c r="J13" s="2">
        <v>0</v>
      </c>
      <c r="K13" s="2">
        <v>0</v>
      </c>
      <c r="L13">
        <f>J13*$J$3</f>
        <v>0</v>
      </c>
      <c r="M13">
        <f>K13*$K$3</f>
        <v>0</v>
      </c>
      <c r="N13">
        <f>L13-M13</f>
        <v>0</v>
      </c>
      <c r="O13" t="e">
        <f>N13/M13</f>
        <v>#DIV/0!</v>
      </c>
    </row>
    <row r="14" spans="1:15" x14ac:dyDescent="0.25">
      <c r="A14" s="2" t="s">
        <v>65</v>
      </c>
      <c r="B14" s="2" t="s">
        <v>66</v>
      </c>
      <c r="C14" s="2" t="s">
        <v>67</v>
      </c>
      <c r="D14" s="2">
        <v>2</v>
      </c>
      <c r="E14" s="2">
        <v>0</v>
      </c>
      <c r="F14" s="2">
        <v>2</v>
      </c>
      <c r="G14" s="2">
        <v>0.125</v>
      </c>
      <c r="H14" s="2">
        <v>0</v>
      </c>
      <c r="I14" s="2">
        <v>0.5</v>
      </c>
      <c r="J14" s="2">
        <v>0</v>
      </c>
      <c r="K14" s="2">
        <v>0</v>
      </c>
      <c r="L14">
        <f>J14*$J$3</f>
        <v>0</v>
      </c>
      <c r="M14">
        <f>K14*$K$3</f>
        <v>0</v>
      </c>
      <c r="N14">
        <f>L14-M14</f>
        <v>0</v>
      </c>
      <c r="O14" t="e">
        <f>N14/M14</f>
        <v>#DIV/0!</v>
      </c>
    </row>
    <row r="15" spans="1:15" x14ac:dyDescent="0.25">
      <c r="A15" s="2" t="s">
        <v>68</v>
      </c>
      <c r="B15" s="2" t="s">
        <v>69</v>
      </c>
      <c r="C15" s="2" t="s">
        <v>70</v>
      </c>
      <c r="D15" s="2">
        <v>2</v>
      </c>
      <c r="E15" s="2">
        <v>0</v>
      </c>
      <c r="F15" s="2">
        <v>1</v>
      </c>
      <c r="G15" s="2">
        <v>0.125</v>
      </c>
      <c r="H15" s="2">
        <v>0</v>
      </c>
      <c r="I15" s="2">
        <v>0.34156502553198659</v>
      </c>
      <c r="J15" s="2">
        <v>0</v>
      </c>
      <c r="K15" s="2">
        <v>0</v>
      </c>
      <c r="L15">
        <f>J15*$J$3</f>
        <v>0</v>
      </c>
      <c r="M15">
        <f>K15*$K$3</f>
        <v>0</v>
      </c>
      <c r="N15">
        <f>L15-M15</f>
        <v>0</v>
      </c>
      <c r="O15" t="e">
        <f>N15/M15</f>
        <v>#DIV/0!</v>
      </c>
    </row>
    <row r="16" spans="1:15" x14ac:dyDescent="0.25">
      <c r="A16" s="2" t="s">
        <v>34</v>
      </c>
      <c r="B16" s="2" t="s">
        <v>35</v>
      </c>
      <c r="C16" s="2" t="s">
        <v>36</v>
      </c>
      <c r="D16" s="2">
        <v>2</v>
      </c>
      <c r="E16" s="2">
        <v>0</v>
      </c>
      <c r="F16" s="2">
        <v>1</v>
      </c>
      <c r="G16" s="2">
        <v>0.125</v>
      </c>
      <c r="H16" s="2">
        <v>0</v>
      </c>
      <c r="I16" s="2">
        <v>0.34156502553198659</v>
      </c>
      <c r="J16" s="2">
        <v>0</v>
      </c>
      <c r="K16" s="2">
        <v>1</v>
      </c>
      <c r="L16">
        <f>J16*$J$3</f>
        <v>0</v>
      </c>
      <c r="M16">
        <f>K16*$K$3</f>
        <v>0.100703</v>
      </c>
      <c r="N16">
        <f>L16-M16</f>
        <v>-0.100703</v>
      </c>
      <c r="O16">
        <f>N16/M16</f>
        <v>-1</v>
      </c>
    </row>
    <row r="17" spans="1:15" x14ac:dyDescent="0.25">
      <c r="A17" s="2" t="s">
        <v>40</v>
      </c>
      <c r="B17" s="2" t="s">
        <v>41</v>
      </c>
      <c r="C17" s="2" t="s">
        <v>42</v>
      </c>
      <c r="D17" s="2">
        <v>8</v>
      </c>
      <c r="E17" s="2">
        <v>0</v>
      </c>
      <c r="F17" s="2">
        <v>2</v>
      </c>
      <c r="G17" s="2">
        <v>0.5</v>
      </c>
      <c r="H17" s="2">
        <v>0</v>
      </c>
      <c r="I17" s="2">
        <v>0.73029674334022143</v>
      </c>
      <c r="J17" s="2">
        <v>0</v>
      </c>
      <c r="K17" s="2">
        <v>2</v>
      </c>
      <c r="L17">
        <f>J17*$J$3</f>
        <v>0</v>
      </c>
      <c r="M17">
        <f>K17*$K$3</f>
        <v>0.201406</v>
      </c>
      <c r="N17">
        <f>L17-M17</f>
        <v>-0.201406</v>
      </c>
      <c r="O17">
        <f>N17/M17</f>
        <v>-1</v>
      </c>
    </row>
    <row r="18" spans="1:15" x14ac:dyDescent="0.25">
      <c r="A18" s="2" t="s">
        <v>78</v>
      </c>
      <c r="B18" s="2" t="s">
        <v>79</v>
      </c>
      <c r="C18" s="2" t="s">
        <v>80</v>
      </c>
      <c r="D18" s="2">
        <v>2</v>
      </c>
      <c r="E18" s="2">
        <v>0</v>
      </c>
      <c r="F18" s="2">
        <v>2</v>
      </c>
      <c r="G18" s="2">
        <v>0.125</v>
      </c>
      <c r="H18" s="2">
        <v>0</v>
      </c>
      <c r="I18" s="2">
        <v>0.5</v>
      </c>
      <c r="J18" s="2">
        <v>0</v>
      </c>
      <c r="K18" s="2">
        <v>2</v>
      </c>
      <c r="L18">
        <f>J18*$J$3</f>
        <v>0</v>
      </c>
      <c r="M18">
        <f>K18*$K$3</f>
        <v>0.201406</v>
      </c>
      <c r="N18">
        <f>L18-M18</f>
        <v>-0.201406</v>
      </c>
      <c r="O18">
        <f>N18/M18</f>
        <v>-1</v>
      </c>
    </row>
    <row r="19" spans="1:15" x14ac:dyDescent="0.25">
      <c r="A19" s="2" t="s">
        <v>73</v>
      </c>
      <c r="B19" s="2" t="s">
        <v>74</v>
      </c>
      <c r="C19" s="2" t="s">
        <v>75</v>
      </c>
      <c r="D19" s="2">
        <v>11</v>
      </c>
      <c r="E19" s="2">
        <v>0</v>
      </c>
      <c r="F19" s="2">
        <v>6</v>
      </c>
      <c r="G19" s="2">
        <v>0.6875</v>
      </c>
      <c r="H19" s="2">
        <v>0</v>
      </c>
      <c r="I19" s="2">
        <v>1.5798206649279321</v>
      </c>
      <c r="J19" s="2">
        <v>0</v>
      </c>
      <c r="K19" s="2">
        <v>6</v>
      </c>
      <c r="L19">
        <f>J19*$J$3</f>
        <v>0</v>
      </c>
      <c r="M19">
        <f>K19*$K$3</f>
        <v>0.60421800000000003</v>
      </c>
      <c r="N19">
        <f>L19-M19</f>
        <v>-0.60421800000000003</v>
      </c>
      <c r="O19">
        <f>N19/M19</f>
        <v>-1</v>
      </c>
    </row>
    <row r="20" spans="1:15" x14ac:dyDescent="0.25">
      <c r="A20" s="2" t="s">
        <v>28</v>
      </c>
      <c r="B20" s="2" t="s">
        <v>29</v>
      </c>
      <c r="C20" s="2" t="s">
        <v>30</v>
      </c>
      <c r="D20" s="2">
        <v>26</v>
      </c>
      <c r="E20" s="2">
        <v>0</v>
      </c>
      <c r="F20" s="2">
        <v>8</v>
      </c>
      <c r="G20" s="2">
        <v>1.625</v>
      </c>
      <c r="H20" s="2">
        <v>1</v>
      </c>
      <c r="I20" s="2">
        <v>2.3345235059857505</v>
      </c>
      <c r="J20" s="2">
        <v>0</v>
      </c>
      <c r="K20" s="2">
        <v>8</v>
      </c>
      <c r="L20">
        <f>J20*$J$3</f>
        <v>0</v>
      </c>
      <c r="M20">
        <f>K20*$K$3</f>
        <v>0.80562400000000001</v>
      </c>
      <c r="N20">
        <f>L20-M20</f>
        <v>-0.80562400000000001</v>
      </c>
      <c r="O20">
        <f>N20/M20</f>
        <v>-1</v>
      </c>
    </row>
    <row r="21" spans="1:15" x14ac:dyDescent="0.25">
      <c r="A21" s="2" t="s">
        <v>31</v>
      </c>
      <c r="B21" s="2" t="s">
        <v>32</v>
      </c>
      <c r="C21" s="2" t="s">
        <v>33</v>
      </c>
      <c r="D21" s="2">
        <v>18</v>
      </c>
      <c r="E21" s="2">
        <v>0</v>
      </c>
      <c r="F21" s="2">
        <v>9</v>
      </c>
      <c r="G21" s="2">
        <v>1.125</v>
      </c>
      <c r="H21" s="2">
        <v>0</v>
      </c>
      <c r="I21" s="2">
        <v>2.2472205054244232</v>
      </c>
      <c r="J21" s="2">
        <v>0</v>
      </c>
      <c r="K21" s="2">
        <v>9</v>
      </c>
      <c r="L21">
        <f>J21*$J$3</f>
        <v>0</v>
      </c>
      <c r="M21">
        <f>K21*$K$3</f>
        <v>0.90632699999999999</v>
      </c>
      <c r="N21">
        <f>L21-M21</f>
        <v>-0.90632699999999999</v>
      </c>
      <c r="O21">
        <f>N21/M21</f>
        <v>-1</v>
      </c>
    </row>
    <row r="22" spans="1:15" x14ac:dyDescent="0.25">
      <c r="A22" s="2" t="s">
        <v>76</v>
      </c>
      <c r="B22" s="2" t="s">
        <v>77</v>
      </c>
      <c r="C22" s="2" t="s">
        <v>33</v>
      </c>
      <c r="D22" s="2">
        <v>597</v>
      </c>
      <c r="E22" s="2">
        <v>0</v>
      </c>
      <c r="F22" s="2">
        <v>222</v>
      </c>
      <c r="G22" s="2">
        <v>37.3125</v>
      </c>
      <c r="H22" s="2">
        <v>11.5</v>
      </c>
      <c r="I22" s="2">
        <v>60.441397237324018</v>
      </c>
      <c r="J22" s="2">
        <v>1</v>
      </c>
      <c r="K22" s="2">
        <v>222</v>
      </c>
      <c r="L22">
        <f>J22*$J$3</f>
        <v>0.27613300000000002</v>
      </c>
      <c r="M22">
        <f>K22*$K$3</f>
        <v>22.356065999999998</v>
      </c>
      <c r="N22">
        <f>L22-M22</f>
        <v>-22.079932999999997</v>
      </c>
      <c r="O22">
        <f>N22/M22</f>
        <v>-0.98764840826646327</v>
      </c>
    </row>
    <row r="23" spans="1:15" x14ac:dyDescent="0.25">
      <c r="A23" s="2" t="s">
        <v>49</v>
      </c>
      <c r="B23" s="2" t="s">
        <v>50</v>
      </c>
      <c r="C23" s="2" t="s">
        <v>51</v>
      </c>
      <c r="D23" s="2">
        <v>909</v>
      </c>
      <c r="E23" s="2">
        <v>0</v>
      </c>
      <c r="F23" s="2">
        <v>410</v>
      </c>
      <c r="G23" s="2">
        <v>56.8125</v>
      </c>
      <c r="H23" s="2">
        <v>13.5</v>
      </c>
      <c r="I23" s="2">
        <v>110.17574975162789</v>
      </c>
      <c r="J23" s="2">
        <v>6</v>
      </c>
      <c r="K23" s="2">
        <v>410</v>
      </c>
      <c r="L23">
        <f>J23*$J$3</f>
        <v>1.6567980000000002</v>
      </c>
      <c r="M23">
        <f>K23*$K$3</f>
        <v>41.288229999999999</v>
      </c>
      <c r="N23">
        <f>L23-M23</f>
        <v>-39.631431999999997</v>
      </c>
      <c r="O23">
        <f>N23/M23</f>
        <v>-0.95987238978275402</v>
      </c>
    </row>
    <row r="24" spans="1:15" x14ac:dyDescent="0.25">
      <c r="A24" s="2" t="s">
        <v>71</v>
      </c>
      <c r="B24" s="2" t="s">
        <v>72</v>
      </c>
      <c r="C24" s="2" t="s">
        <v>33</v>
      </c>
      <c r="D24" s="2">
        <v>1380</v>
      </c>
      <c r="E24" s="2">
        <v>0</v>
      </c>
      <c r="F24" s="2">
        <v>519</v>
      </c>
      <c r="G24" s="2">
        <v>86.25</v>
      </c>
      <c r="H24" s="2">
        <v>29.5</v>
      </c>
      <c r="I24" s="2">
        <v>137.45423480805044</v>
      </c>
      <c r="J24" s="2">
        <v>8</v>
      </c>
      <c r="K24" s="2">
        <v>519</v>
      </c>
      <c r="L24">
        <f>J24*$J$3</f>
        <v>2.2090640000000001</v>
      </c>
      <c r="M24">
        <f>K24*$K$3</f>
        <v>52.264856999999999</v>
      </c>
      <c r="N24">
        <f>L24-M24</f>
        <v>-50.055793000000001</v>
      </c>
      <c r="O24">
        <f>N24/M24</f>
        <v>-0.95773328146674164</v>
      </c>
    </row>
  </sheetData>
  <sortState xmlns:xlrd2="http://schemas.microsoft.com/office/spreadsheetml/2017/richdata2" ref="A6:O6403">
    <sortCondition descending="1" ref="N5:N6403"/>
  </sortState>
  <mergeCells count="2">
    <mergeCell ref="B2:I2"/>
    <mergeCell ref="B3:I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25F54-DF14-4749-8170-AD51513609AA}">
  <dimension ref="A1:O24"/>
  <sheetViews>
    <sheetView workbookViewId="0">
      <selection activeCell="N5" sqref="N5:N1048576"/>
    </sheetView>
  </sheetViews>
  <sheetFormatPr defaultRowHeight="15" x14ac:dyDescent="0.25"/>
  <cols>
    <col min="1" max="1" width="23.28515625" customWidth="1"/>
  </cols>
  <sheetData>
    <row r="1" spans="1:15" ht="1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21</v>
      </c>
      <c r="K1" s="1" t="s">
        <v>24</v>
      </c>
      <c r="L1" s="8" t="s">
        <v>109</v>
      </c>
      <c r="M1" s="8" t="s">
        <v>84</v>
      </c>
      <c r="N1" s="8" t="s">
        <v>110</v>
      </c>
      <c r="O1" s="8" t="s">
        <v>86</v>
      </c>
    </row>
    <row r="2" spans="1:15" x14ac:dyDescent="0.25">
      <c r="A2" s="1"/>
      <c r="B2" s="5" t="s">
        <v>81</v>
      </c>
      <c r="C2" s="6"/>
      <c r="D2" s="6"/>
      <c r="E2" s="6"/>
      <c r="F2" s="6"/>
      <c r="G2" s="6"/>
      <c r="H2" s="6"/>
      <c r="I2" s="7"/>
      <c r="J2" s="2">
        <v>467290</v>
      </c>
      <c r="K2" s="2">
        <v>100703</v>
      </c>
    </row>
    <row r="3" spans="1:15" x14ac:dyDescent="0.25">
      <c r="A3" s="1"/>
      <c r="B3" s="5" t="s">
        <v>82</v>
      </c>
      <c r="C3" s="6"/>
      <c r="D3" s="6"/>
      <c r="E3" s="6"/>
      <c r="F3" s="6"/>
      <c r="G3" s="6"/>
      <c r="H3" s="6"/>
      <c r="I3" s="7"/>
      <c r="J3" s="2">
        <f t="shared" ref="J3:K3" si="0">J2/1000000</f>
        <v>0.46728999999999998</v>
      </c>
      <c r="K3" s="2">
        <f t="shared" si="0"/>
        <v>0.100703</v>
      </c>
    </row>
    <row r="4" spans="1:15" s="4" customForma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/>
      <c r="M4"/>
      <c r="N4"/>
      <c r="O4"/>
    </row>
    <row r="5" spans="1:15" x14ac:dyDescent="0.25">
      <c r="A5" s="2" t="s">
        <v>25</v>
      </c>
      <c r="B5" s="2" t="s">
        <v>26</v>
      </c>
      <c r="C5" s="2" t="s">
        <v>27</v>
      </c>
      <c r="D5" s="2">
        <v>2</v>
      </c>
      <c r="E5" s="2">
        <v>0</v>
      </c>
      <c r="F5" s="2">
        <v>1</v>
      </c>
      <c r="G5" s="2">
        <v>0.125</v>
      </c>
      <c r="H5" s="2">
        <v>0</v>
      </c>
      <c r="I5" s="2">
        <v>0.34156502553198659</v>
      </c>
      <c r="J5" s="2">
        <v>0</v>
      </c>
      <c r="K5" s="2">
        <v>0</v>
      </c>
      <c r="L5">
        <f t="shared" ref="L5:L68" si="1">J5*$J$3</f>
        <v>0</v>
      </c>
      <c r="M5">
        <f t="shared" ref="M5:M68" si="2">K5*$K$3</f>
        <v>0</v>
      </c>
      <c r="N5">
        <f t="shared" ref="N5:N68" si="3">L5-M5</f>
        <v>0</v>
      </c>
      <c r="O5" t="e">
        <f t="shared" ref="O5:O68" si="4">N5/M5</f>
        <v>#DIV/0!</v>
      </c>
    </row>
    <row r="6" spans="1:15" x14ac:dyDescent="0.25">
      <c r="A6" s="2" t="s">
        <v>46</v>
      </c>
      <c r="B6" s="2" t="s">
        <v>47</v>
      </c>
      <c r="C6" s="2" t="s">
        <v>48</v>
      </c>
      <c r="D6" s="2">
        <v>7</v>
      </c>
      <c r="E6" s="2">
        <v>0</v>
      </c>
      <c r="F6" s="2">
        <v>7</v>
      </c>
      <c r="G6" s="2">
        <v>0.4375</v>
      </c>
      <c r="H6" s="2">
        <v>0</v>
      </c>
      <c r="I6" s="2">
        <v>1.75</v>
      </c>
      <c r="J6" s="2">
        <v>7</v>
      </c>
      <c r="K6" s="2">
        <v>0</v>
      </c>
      <c r="L6">
        <f>J6*$J$3</f>
        <v>3.2710299999999997</v>
      </c>
      <c r="M6">
        <f>K6*$K$3</f>
        <v>0</v>
      </c>
      <c r="N6">
        <f>L6-M6</f>
        <v>3.2710299999999997</v>
      </c>
      <c r="O6" t="e">
        <f>N6/M6</f>
        <v>#DIV/0!</v>
      </c>
    </row>
    <row r="7" spans="1:15" x14ac:dyDescent="0.25">
      <c r="A7" s="2" t="s">
        <v>55</v>
      </c>
      <c r="B7" s="2" t="s">
        <v>56</v>
      </c>
      <c r="C7" s="2" t="s">
        <v>48</v>
      </c>
      <c r="D7" s="2">
        <v>4</v>
      </c>
      <c r="E7" s="2">
        <v>0</v>
      </c>
      <c r="F7" s="2">
        <v>4</v>
      </c>
      <c r="G7" s="2">
        <v>0.25</v>
      </c>
      <c r="H7" s="2">
        <v>0</v>
      </c>
      <c r="I7" s="2">
        <v>1</v>
      </c>
      <c r="J7" s="2">
        <v>4</v>
      </c>
      <c r="K7" s="2">
        <v>0</v>
      </c>
      <c r="L7">
        <f>J7*$J$3</f>
        <v>1.8691599999999999</v>
      </c>
      <c r="M7">
        <f>K7*$K$3</f>
        <v>0</v>
      </c>
      <c r="N7">
        <f>L7-M7</f>
        <v>1.8691599999999999</v>
      </c>
      <c r="O7" t="e">
        <f>N7/M7</f>
        <v>#DIV/0!</v>
      </c>
    </row>
    <row r="8" spans="1:15" x14ac:dyDescent="0.25">
      <c r="A8" s="2" t="s">
        <v>60</v>
      </c>
      <c r="B8" s="2" t="s">
        <v>61</v>
      </c>
      <c r="C8" s="2" t="s">
        <v>48</v>
      </c>
      <c r="D8" s="2">
        <v>5</v>
      </c>
      <c r="E8" s="2">
        <v>0</v>
      </c>
      <c r="F8" s="2">
        <v>4</v>
      </c>
      <c r="G8" s="2">
        <v>0.3125</v>
      </c>
      <c r="H8" s="2">
        <v>0</v>
      </c>
      <c r="I8" s="2">
        <v>1.0144785195688801</v>
      </c>
      <c r="J8" s="2">
        <v>4</v>
      </c>
      <c r="K8" s="2">
        <v>0</v>
      </c>
      <c r="L8">
        <f>J8*$J$3</f>
        <v>1.8691599999999999</v>
      </c>
      <c r="M8">
        <f>K8*$K$3</f>
        <v>0</v>
      </c>
      <c r="N8">
        <f>L8-M8</f>
        <v>1.8691599999999999</v>
      </c>
      <c r="O8" t="e">
        <f>N8/M8</f>
        <v>#DIV/0!</v>
      </c>
    </row>
    <row r="9" spans="1:15" x14ac:dyDescent="0.25">
      <c r="A9" s="2" t="s">
        <v>52</v>
      </c>
      <c r="B9" s="2" t="s">
        <v>53</v>
      </c>
      <c r="C9" s="2" t="s">
        <v>54</v>
      </c>
      <c r="D9" s="2">
        <v>2</v>
      </c>
      <c r="E9" s="2">
        <v>0</v>
      </c>
      <c r="F9" s="2">
        <v>2</v>
      </c>
      <c r="G9" s="2">
        <v>0.125</v>
      </c>
      <c r="H9" s="2">
        <v>0</v>
      </c>
      <c r="I9" s="2">
        <v>0.5</v>
      </c>
      <c r="J9" s="2">
        <v>2</v>
      </c>
      <c r="K9" s="2">
        <v>0</v>
      </c>
      <c r="L9">
        <f>J9*$J$3</f>
        <v>0.93457999999999997</v>
      </c>
      <c r="M9">
        <f>K9*$K$3</f>
        <v>0</v>
      </c>
      <c r="N9">
        <f>L9-M9</f>
        <v>0.93457999999999997</v>
      </c>
      <c r="O9" t="e">
        <f>N9/M9</f>
        <v>#DIV/0!</v>
      </c>
    </row>
    <row r="10" spans="1:15" x14ac:dyDescent="0.25">
      <c r="A10" s="2" t="s">
        <v>65</v>
      </c>
      <c r="B10" s="2" t="s">
        <v>66</v>
      </c>
      <c r="C10" s="2" t="s">
        <v>67</v>
      </c>
      <c r="D10" s="2">
        <v>2</v>
      </c>
      <c r="E10" s="2">
        <v>0</v>
      </c>
      <c r="F10" s="2">
        <v>2</v>
      </c>
      <c r="G10" s="2">
        <v>0.125</v>
      </c>
      <c r="H10" s="2">
        <v>0</v>
      </c>
      <c r="I10" s="2">
        <v>0.5</v>
      </c>
      <c r="J10" s="2">
        <v>2</v>
      </c>
      <c r="K10" s="2">
        <v>0</v>
      </c>
      <c r="L10">
        <f>J10*$J$3</f>
        <v>0.93457999999999997</v>
      </c>
      <c r="M10">
        <f>K10*$K$3</f>
        <v>0</v>
      </c>
      <c r="N10">
        <f>L10-M10</f>
        <v>0.93457999999999997</v>
      </c>
      <c r="O10" t="e">
        <f>N10/M10</f>
        <v>#DIV/0!</v>
      </c>
    </row>
    <row r="11" spans="1:15" x14ac:dyDescent="0.25">
      <c r="A11" s="2" t="s">
        <v>28</v>
      </c>
      <c r="B11" s="2" t="s">
        <v>29</v>
      </c>
      <c r="C11" s="2" t="s">
        <v>30</v>
      </c>
      <c r="D11" s="2">
        <v>26</v>
      </c>
      <c r="E11" s="2">
        <v>0</v>
      </c>
      <c r="F11" s="2">
        <v>8</v>
      </c>
      <c r="G11" s="2">
        <v>1.625</v>
      </c>
      <c r="H11" s="2">
        <v>1</v>
      </c>
      <c r="I11" s="2">
        <v>2.3345235059857505</v>
      </c>
      <c r="J11" s="2">
        <v>2</v>
      </c>
      <c r="K11" s="2">
        <v>8</v>
      </c>
      <c r="L11">
        <f>J11*$J$3</f>
        <v>0.93457999999999997</v>
      </c>
      <c r="M11">
        <f>K11*$K$3</f>
        <v>0.80562400000000001</v>
      </c>
      <c r="N11">
        <f>L11-M11</f>
        <v>0.12895599999999996</v>
      </c>
      <c r="O11">
        <f>N11/M11</f>
        <v>0.16006970993912789</v>
      </c>
    </row>
    <row r="12" spans="1:15" x14ac:dyDescent="0.25">
      <c r="A12" s="2" t="s">
        <v>37</v>
      </c>
      <c r="B12" s="2" t="s">
        <v>38</v>
      </c>
      <c r="C12" s="2" t="s">
        <v>39</v>
      </c>
      <c r="D12" s="2">
        <v>3</v>
      </c>
      <c r="E12" s="2">
        <v>0</v>
      </c>
      <c r="F12" s="2">
        <v>1</v>
      </c>
      <c r="G12" s="2">
        <v>0.1875</v>
      </c>
      <c r="H12" s="2">
        <v>0</v>
      </c>
      <c r="I12" s="2">
        <v>0.40311288741492751</v>
      </c>
      <c r="J12" s="2">
        <v>0</v>
      </c>
      <c r="K12" s="2">
        <v>0</v>
      </c>
      <c r="L12">
        <f>J12*$J$3</f>
        <v>0</v>
      </c>
      <c r="M12">
        <f>K12*$K$3</f>
        <v>0</v>
      </c>
      <c r="N12">
        <f>L12-M12</f>
        <v>0</v>
      </c>
      <c r="O12" t="e">
        <f>N12/M12</f>
        <v>#DIV/0!</v>
      </c>
    </row>
    <row r="13" spans="1:15" x14ac:dyDescent="0.25">
      <c r="A13" s="2" t="s">
        <v>43</v>
      </c>
      <c r="B13" s="2" t="s">
        <v>44</v>
      </c>
      <c r="C13" s="2" t="s">
        <v>45</v>
      </c>
      <c r="D13" s="2">
        <v>2</v>
      </c>
      <c r="E13" s="2">
        <v>0</v>
      </c>
      <c r="F13" s="2">
        <v>1</v>
      </c>
      <c r="G13" s="2">
        <v>0.125</v>
      </c>
      <c r="H13" s="2">
        <v>0</v>
      </c>
      <c r="I13" s="2">
        <v>0.34156502553198659</v>
      </c>
      <c r="J13" s="2">
        <v>0</v>
      </c>
      <c r="K13" s="2">
        <v>0</v>
      </c>
      <c r="L13">
        <f>J13*$J$3</f>
        <v>0</v>
      </c>
      <c r="M13">
        <f>K13*$K$3</f>
        <v>0</v>
      </c>
      <c r="N13">
        <f>L13-M13</f>
        <v>0</v>
      </c>
      <c r="O13" t="e">
        <f>N13/M13</f>
        <v>#DIV/0!</v>
      </c>
    </row>
    <row r="14" spans="1:15" x14ac:dyDescent="0.25">
      <c r="A14" s="2" t="s">
        <v>57</v>
      </c>
      <c r="B14" s="2" t="s">
        <v>58</v>
      </c>
      <c r="C14" s="2" t="s">
        <v>59</v>
      </c>
      <c r="D14" s="2">
        <v>2</v>
      </c>
      <c r="E14" s="2">
        <v>0</v>
      </c>
      <c r="F14" s="2">
        <v>2</v>
      </c>
      <c r="G14" s="2">
        <v>0.125</v>
      </c>
      <c r="H14" s="2">
        <v>0</v>
      </c>
      <c r="I14" s="2">
        <v>0.5</v>
      </c>
      <c r="J14" s="2">
        <v>0</v>
      </c>
      <c r="K14" s="2">
        <v>0</v>
      </c>
      <c r="L14">
        <f>J14*$J$3</f>
        <v>0</v>
      </c>
      <c r="M14">
        <f>K14*$K$3</f>
        <v>0</v>
      </c>
      <c r="N14">
        <f>L14-M14</f>
        <v>0</v>
      </c>
      <c r="O14" t="e">
        <f>N14/M14</f>
        <v>#DIV/0!</v>
      </c>
    </row>
    <row r="15" spans="1:15" x14ac:dyDescent="0.25">
      <c r="A15" s="2" t="s">
        <v>62</v>
      </c>
      <c r="B15" s="2" t="s">
        <v>63</v>
      </c>
      <c r="C15" s="2" t="s">
        <v>64</v>
      </c>
      <c r="D15" s="2">
        <v>2</v>
      </c>
      <c r="E15" s="2">
        <v>0</v>
      </c>
      <c r="F15" s="2">
        <v>2</v>
      </c>
      <c r="G15" s="2">
        <v>0.125</v>
      </c>
      <c r="H15" s="2">
        <v>0</v>
      </c>
      <c r="I15" s="2">
        <v>0.5</v>
      </c>
      <c r="J15" s="2">
        <v>0</v>
      </c>
      <c r="K15" s="2">
        <v>0</v>
      </c>
      <c r="L15">
        <f>J15*$J$3</f>
        <v>0</v>
      </c>
      <c r="M15">
        <f>K15*$K$3</f>
        <v>0</v>
      </c>
      <c r="N15">
        <f>L15-M15</f>
        <v>0</v>
      </c>
      <c r="O15" t="e">
        <f>N15/M15</f>
        <v>#DIV/0!</v>
      </c>
    </row>
    <row r="16" spans="1:15" x14ac:dyDescent="0.25">
      <c r="A16" s="2" t="s">
        <v>68</v>
      </c>
      <c r="B16" s="2" t="s">
        <v>69</v>
      </c>
      <c r="C16" s="2" t="s">
        <v>70</v>
      </c>
      <c r="D16" s="2">
        <v>2</v>
      </c>
      <c r="E16" s="2">
        <v>0</v>
      </c>
      <c r="F16" s="2">
        <v>1</v>
      </c>
      <c r="G16" s="2">
        <v>0.125</v>
      </c>
      <c r="H16" s="2">
        <v>0</v>
      </c>
      <c r="I16" s="2">
        <v>0.34156502553198659</v>
      </c>
      <c r="J16" s="2">
        <v>0</v>
      </c>
      <c r="K16" s="2">
        <v>0</v>
      </c>
      <c r="L16">
        <f>J16*$J$3</f>
        <v>0</v>
      </c>
      <c r="M16">
        <f>K16*$K$3</f>
        <v>0</v>
      </c>
      <c r="N16">
        <f>L16-M16</f>
        <v>0</v>
      </c>
      <c r="O16" t="e">
        <f>N16/M16</f>
        <v>#DIV/0!</v>
      </c>
    </row>
    <row r="17" spans="1:15" x14ac:dyDescent="0.25">
      <c r="A17" s="2" t="s">
        <v>34</v>
      </c>
      <c r="B17" s="2" t="s">
        <v>35</v>
      </c>
      <c r="C17" s="2" t="s">
        <v>36</v>
      </c>
      <c r="D17" s="2">
        <v>2</v>
      </c>
      <c r="E17" s="2">
        <v>0</v>
      </c>
      <c r="F17" s="2">
        <v>1</v>
      </c>
      <c r="G17" s="2">
        <v>0.125</v>
      </c>
      <c r="H17" s="2">
        <v>0</v>
      </c>
      <c r="I17" s="2">
        <v>0.34156502553198659</v>
      </c>
      <c r="J17" s="2">
        <v>0</v>
      </c>
      <c r="K17" s="2">
        <v>1</v>
      </c>
      <c r="L17">
        <f>J17*$J$3</f>
        <v>0</v>
      </c>
      <c r="M17">
        <f>K17*$K$3</f>
        <v>0.100703</v>
      </c>
      <c r="N17">
        <f>L17-M17</f>
        <v>-0.100703</v>
      </c>
      <c r="O17">
        <f>N17/M17</f>
        <v>-1</v>
      </c>
    </row>
    <row r="18" spans="1:15" x14ac:dyDescent="0.25">
      <c r="A18" s="2" t="s">
        <v>40</v>
      </c>
      <c r="B18" s="2" t="s">
        <v>41</v>
      </c>
      <c r="C18" s="2" t="s">
        <v>42</v>
      </c>
      <c r="D18" s="2">
        <v>8</v>
      </c>
      <c r="E18" s="2">
        <v>0</v>
      </c>
      <c r="F18" s="2">
        <v>2</v>
      </c>
      <c r="G18" s="2">
        <v>0.5</v>
      </c>
      <c r="H18" s="2">
        <v>0</v>
      </c>
      <c r="I18" s="2">
        <v>0.73029674334022143</v>
      </c>
      <c r="J18" s="2">
        <v>0</v>
      </c>
      <c r="K18" s="2">
        <v>2</v>
      </c>
      <c r="L18">
        <f>J18*$J$3</f>
        <v>0</v>
      </c>
      <c r="M18">
        <f>K18*$K$3</f>
        <v>0.201406</v>
      </c>
      <c r="N18">
        <f>L18-M18</f>
        <v>-0.201406</v>
      </c>
      <c r="O18">
        <f>N18/M18</f>
        <v>-1</v>
      </c>
    </row>
    <row r="19" spans="1:15" x14ac:dyDescent="0.25">
      <c r="A19" s="2" t="s">
        <v>78</v>
      </c>
      <c r="B19" s="2" t="s">
        <v>79</v>
      </c>
      <c r="C19" s="2" t="s">
        <v>80</v>
      </c>
      <c r="D19" s="2">
        <v>2</v>
      </c>
      <c r="E19" s="2">
        <v>0</v>
      </c>
      <c r="F19" s="2">
        <v>2</v>
      </c>
      <c r="G19" s="2">
        <v>0.125</v>
      </c>
      <c r="H19" s="2">
        <v>0</v>
      </c>
      <c r="I19" s="2">
        <v>0.5</v>
      </c>
      <c r="J19" s="2">
        <v>0</v>
      </c>
      <c r="K19" s="2">
        <v>2</v>
      </c>
      <c r="L19">
        <f>J19*$J$3</f>
        <v>0</v>
      </c>
      <c r="M19">
        <f>K19*$K$3</f>
        <v>0.201406</v>
      </c>
      <c r="N19">
        <f>L19-M19</f>
        <v>-0.201406</v>
      </c>
      <c r="O19">
        <f>N19/M19</f>
        <v>-1</v>
      </c>
    </row>
    <row r="20" spans="1:15" x14ac:dyDescent="0.25">
      <c r="A20" s="2" t="s">
        <v>73</v>
      </c>
      <c r="B20" s="2" t="s">
        <v>74</v>
      </c>
      <c r="C20" s="2" t="s">
        <v>75</v>
      </c>
      <c r="D20" s="2">
        <v>11</v>
      </c>
      <c r="E20" s="2">
        <v>0</v>
      </c>
      <c r="F20" s="2">
        <v>6</v>
      </c>
      <c r="G20" s="2">
        <v>0.6875</v>
      </c>
      <c r="H20" s="2">
        <v>0</v>
      </c>
      <c r="I20" s="2">
        <v>1.5798206649279321</v>
      </c>
      <c r="J20" s="2">
        <v>0</v>
      </c>
      <c r="K20" s="2">
        <v>6</v>
      </c>
      <c r="L20">
        <f>J20*$J$3</f>
        <v>0</v>
      </c>
      <c r="M20">
        <f>K20*$K$3</f>
        <v>0.60421800000000003</v>
      </c>
      <c r="N20">
        <f>L20-M20</f>
        <v>-0.60421800000000003</v>
      </c>
      <c r="O20">
        <f>N20/M20</f>
        <v>-1</v>
      </c>
    </row>
    <row r="21" spans="1:15" x14ac:dyDescent="0.25">
      <c r="A21" s="2" t="s">
        <v>31</v>
      </c>
      <c r="B21" s="2" t="s">
        <v>32</v>
      </c>
      <c r="C21" s="2" t="s">
        <v>33</v>
      </c>
      <c r="D21" s="2">
        <v>18</v>
      </c>
      <c r="E21" s="2">
        <v>0</v>
      </c>
      <c r="F21" s="2">
        <v>9</v>
      </c>
      <c r="G21" s="2">
        <v>1.125</v>
      </c>
      <c r="H21" s="2">
        <v>0</v>
      </c>
      <c r="I21" s="2">
        <v>2.2472205054244232</v>
      </c>
      <c r="J21" s="2">
        <v>0</v>
      </c>
      <c r="K21" s="2">
        <v>9</v>
      </c>
      <c r="L21">
        <f>J21*$J$3</f>
        <v>0</v>
      </c>
      <c r="M21">
        <f>K21*$K$3</f>
        <v>0.90632699999999999</v>
      </c>
      <c r="N21">
        <f>L21-M21</f>
        <v>-0.90632699999999999</v>
      </c>
      <c r="O21">
        <f>N21/M21</f>
        <v>-1</v>
      </c>
    </row>
    <row r="22" spans="1:15" x14ac:dyDescent="0.25">
      <c r="A22" s="2" t="s">
        <v>76</v>
      </c>
      <c r="B22" s="2" t="s">
        <v>77</v>
      </c>
      <c r="C22" s="2" t="s">
        <v>33</v>
      </c>
      <c r="D22" s="2">
        <v>597</v>
      </c>
      <c r="E22" s="2">
        <v>0</v>
      </c>
      <c r="F22" s="2">
        <v>222</v>
      </c>
      <c r="G22" s="2">
        <v>37.3125</v>
      </c>
      <c r="H22" s="2">
        <v>11.5</v>
      </c>
      <c r="I22" s="2">
        <v>60.441397237324018</v>
      </c>
      <c r="J22" s="2">
        <v>12</v>
      </c>
      <c r="K22" s="2">
        <v>222</v>
      </c>
      <c r="L22">
        <f>J22*$J$3</f>
        <v>5.6074799999999998</v>
      </c>
      <c r="M22">
        <f>K22*$K$3</f>
        <v>22.356065999999998</v>
      </c>
      <c r="N22">
        <f>L22-M22</f>
        <v>-16.748586</v>
      </c>
      <c r="O22">
        <f>N22/M22</f>
        <v>-0.7491741167699183</v>
      </c>
    </row>
    <row r="23" spans="1:15" x14ac:dyDescent="0.25">
      <c r="A23" s="2" t="s">
        <v>49</v>
      </c>
      <c r="B23" s="2" t="s">
        <v>50</v>
      </c>
      <c r="C23" s="2" t="s">
        <v>51</v>
      </c>
      <c r="D23" s="2">
        <v>909</v>
      </c>
      <c r="E23" s="2">
        <v>0</v>
      </c>
      <c r="F23" s="2">
        <v>410</v>
      </c>
      <c r="G23" s="2">
        <v>56.8125</v>
      </c>
      <c r="H23" s="2">
        <v>13.5</v>
      </c>
      <c r="I23" s="2">
        <v>110.17574975162789</v>
      </c>
      <c r="J23" s="2">
        <v>1</v>
      </c>
      <c r="K23" s="2">
        <v>410</v>
      </c>
      <c r="L23">
        <f>J23*$J$3</f>
        <v>0.46728999999999998</v>
      </c>
      <c r="M23">
        <f>K23*$K$3</f>
        <v>41.288229999999999</v>
      </c>
      <c r="N23">
        <f>L23-M23</f>
        <v>-40.82094</v>
      </c>
      <c r="O23">
        <f>N23/M23</f>
        <v>-0.98868224673230121</v>
      </c>
    </row>
    <row r="24" spans="1:15" x14ac:dyDescent="0.25">
      <c r="A24" s="2" t="s">
        <v>71</v>
      </c>
      <c r="B24" s="2" t="s">
        <v>72</v>
      </c>
      <c r="C24" s="2" t="s">
        <v>33</v>
      </c>
      <c r="D24" s="2">
        <v>1380</v>
      </c>
      <c r="E24" s="2">
        <v>0</v>
      </c>
      <c r="F24" s="2">
        <v>519</v>
      </c>
      <c r="G24" s="2">
        <v>86.25</v>
      </c>
      <c r="H24" s="2">
        <v>29.5</v>
      </c>
      <c r="I24" s="2">
        <v>137.45423480805044</v>
      </c>
      <c r="J24" s="2">
        <v>21</v>
      </c>
      <c r="K24" s="2">
        <v>519</v>
      </c>
      <c r="L24">
        <f>J24*$J$3</f>
        <v>9.813089999999999</v>
      </c>
      <c r="M24">
        <f>K24*$K$3</f>
        <v>52.264856999999999</v>
      </c>
      <c r="N24">
        <f>L24-M24</f>
        <v>-42.451767000000004</v>
      </c>
      <c r="O24">
        <f>N24/M24</f>
        <v>-0.81224305272661523</v>
      </c>
    </row>
  </sheetData>
  <sortState xmlns:xlrd2="http://schemas.microsoft.com/office/spreadsheetml/2017/richdata2" ref="A6:O6403">
    <sortCondition descending="1" ref="N5:N6403"/>
  </sortState>
  <mergeCells count="2">
    <mergeCell ref="B2:I2"/>
    <mergeCell ref="B3:I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A6FBC-F204-46FA-B68F-BBC8142B3206}">
  <dimension ref="A1:O24"/>
  <sheetViews>
    <sheetView workbookViewId="0">
      <selection activeCell="N5" sqref="N5:N1048576"/>
    </sheetView>
  </sheetViews>
  <sheetFormatPr defaultRowHeight="15" x14ac:dyDescent="0.25"/>
  <sheetData>
    <row r="1" spans="1:15" ht="1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22</v>
      </c>
      <c r="K1" s="1" t="s">
        <v>24</v>
      </c>
      <c r="L1" s="8" t="s">
        <v>111</v>
      </c>
      <c r="M1" s="8" t="s">
        <v>84</v>
      </c>
      <c r="N1" s="8" t="s">
        <v>112</v>
      </c>
      <c r="O1" s="8" t="s">
        <v>86</v>
      </c>
    </row>
    <row r="2" spans="1:15" x14ac:dyDescent="0.25">
      <c r="A2" s="1"/>
      <c r="B2" s="5" t="s">
        <v>81</v>
      </c>
      <c r="C2" s="6"/>
      <c r="D2" s="6"/>
      <c r="E2" s="6"/>
      <c r="F2" s="6"/>
      <c r="G2" s="6"/>
      <c r="H2" s="6"/>
      <c r="I2" s="7"/>
      <c r="J2" s="2">
        <v>639675</v>
      </c>
      <c r="K2" s="2">
        <v>100703</v>
      </c>
    </row>
    <row r="3" spans="1:15" x14ac:dyDescent="0.25">
      <c r="A3" s="1"/>
      <c r="B3" s="5" t="s">
        <v>82</v>
      </c>
      <c r="C3" s="6"/>
      <c r="D3" s="6"/>
      <c r="E3" s="6"/>
      <c r="F3" s="6"/>
      <c r="G3" s="6"/>
      <c r="H3" s="6"/>
      <c r="I3" s="7"/>
      <c r="J3" s="2">
        <f t="shared" ref="J3:K3" si="0">J2/1000000</f>
        <v>0.63967499999999999</v>
      </c>
      <c r="K3" s="2">
        <f t="shared" si="0"/>
        <v>0.100703</v>
      </c>
    </row>
    <row r="4" spans="1:15" s="4" customForma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/>
      <c r="M4"/>
      <c r="N4"/>
      <c r="O4"/>
    </row>
    <row r="5" spans="1:15" x14ac:dyDescent="0.25">
      <c r="A5" s="2" t="s">
        <v>25</v>
      </c>
      <c r="B5" s="2" t="s">
        <v>26</v>
      </c>
      <c r="C5" s="2" t="s">
        <v>27</v>
      </c>
      <c r="D5" s="2">
        <v>2</v>
      </c>
      <c r="E5" s="2">
        <v>0</v>
      </c>
      <c r="F5" s="2">
        <v>1</v>
      </c>
      <c r="G5" s="2">
        <v>0.125</v>
      </c>
      <c r="H5" s="2">
        <v>0</v>
      </c>
      <c r="I5" s="2">
        <v>0.34156502553198659</v>
      </c>
      <c r="J5" s="2">
        <v>0</v>
      </c>
      <c r="K5" s="2">
        <v>0</v>
      </c>
      <c r="L5">
        <f t="shared" ref="L5:L68" si="1">J5*$J$3</f>
        <v>0</v>
      </c>
      <c r="M5">
        <f t="shared" ref="M5:M68" si="2">K5*$K$3</f>
        <v>0</v>
      </c>
      <c r="N5">
        <f t="shared" ref="N5:N68" si="3">L5-M5</f>
        <v>0</v>
      </c>
      <c r="O5" t="e">
        <f t="shared" ref="O5:O68" si="4">N5/M5</f>
        <v>#DIV/0!</v>
      </c>
    </row>
    <row r="6" spans="1:15" x14ac:dyDescent="0.25">
      <c r="A6" s="2" t="s">
        <v>37</v>
      </c>
      <c r="B6" s="2" t="s">
        <v>38</v>
      </c>
      <c r="C6" s="2" t="s">
        <v>39</v>
      </c>
      <c r="D6" s="2">
        <v>3</v>
      </c>
      <c r="E6" s="2">
        <v>0</v>
      </c>
      <c r="F6" s="2">
        <v>1</v>
      </c>
      <c r="G6" s="2">
        <v>0.1875</v>
      </c>
      <c r="H6" s="2">
        <v>0</v>
      </c>
      <c r="I6" s="2">
        <v>0.40311288741492751</v>
      </c>
      <c r="J6" s="2">
        <v>0</v>
      </c>
      <c r="K6" s="2">
        <v>0</v>
      </c>
      <c r="L6">
        <f>J6*$J$3</f>
        <v>0</v>
      </c>
      <c r="M6">
        <f>K6*$K$3</f>
        <v>0</v>
      </c>
      <c r="N6">
        <f>L6-M6</f>
        <v>0</v>
      </c>
      <c r="O6" t="e">
        <f>N6/M6</f>
        <v>#DIV/0!</v>
      </c>
    </row>
    <row r="7" spans="1:15" x14ac:dyDescent="0.25">
      <c r="A7" s="2" t="s">
        <v>43</v>
      </c>
      <c r="B7" s="2" t="s">
        <v>44</v>
      </c>
      <c r="C7" s="2" t="s">
        <v>45</v>
      </c>
      <c r="D7" s="2">
        <v>2</v>
      </c>
      <c r="E7" s="2">
        <v>0</v>
      </c>
      <c r="F7" s="2">
        <v>1</v>
      </c>
      <c r="G7" s="2">
        <v>0.125</v>
      </c>
      <c r="H7" s="2">
        <v>0</v>
      </c>
      <c r="I7" s="2">
        <v>0.34156502553198659</v>
      </c>
      <c r="J7" s="2">
        <v>0</v>
      </c>
      <c r="K7" s="2">
        <v>0</v>
      </c>
      <c r="L7">
        <f>J7*$J$3</f>
        <v>0</v>
      </c>
      <c r="M7">
        <f>K7*$K$3</f>
        <v>0</v>
      </c>
      <c r="N7">
        <f>L7-M7</f>
        <v>0</v>
      </c>
      <c r="O7" t="e">
        <f>N7/M7</f>
        <v>#DIV/0!</v>
      </c>
    </row>
    <row r="8" spans="1:15" x14ac:dyDescent="0.25">
      <c r="A8" s="2" t="s">
        <v>46</v>
      </c>
      <c r="B8" s="2" t="s">
        <v>47</v>
      </c>
      <c r="C8" s="2" t="s">
        <v>48</v>
      </c>
      <c r="D8" s="2">
        <v>7</v>
      </c>
      <c r="E8" s="2">
        <v>0</v>
      </c>
      <c r="F8" s="2">
        <v>7</v>
      </c>
      <c r="G8" s="2">
        <v>0.4375</v>
      </c>
      <c r="H8" s="2">
        <v>0</v>
      </c>
      <c r="I8" s="2">
        <v>1.75</v>
      </c>
      <c r="J8" s="2">
        <v>0</v>
      </c>
      <c r="K8" s="2">
        <v>0</v>
      </c>
      <c r="L8">
        <f>J8*$J$3</f>
        <v>0</v>
      </c>
      <c r="M8">
        <f>K8*$K$3</f>
        <v>0</v>
      </c>
      <c r="N8">
        <f>L8-M8</f>
        <v>0</v>
      </c>
      <c r="O8" t="e">
        <f>N8/M8</f>
        <v>#DIV/0!</v>
      </c>
    </row>
    <row r="9" spans="1:15" x14ac:dyDescent="0.25">
      <c r="A9" s="2" t="s">
        <v>52</v>
      </c>
      <c r="B9" s="2" t="s">
        <v>53</v>
      </c>
      <c r="C9" s="2" t="s">
        <v>54</v>
      </c>
      <c r="D9" s="2">
        <v>2</v>
      </c>
      <c r="E9" s="2">
        <v>0</v>
      </c>
      <c r="F9" s="2">
        <v>2</v>
      </c>
      <c r="G9" s="2">
        <v>0.125</v>
      </c>
      <c r="H9" s="2">
        <v>0</v>
      </c>
      <c r="I9" s="2">
        <v>0.5</v>
      </c>
      <c r="J9" s="2">
        <v>0</v>
      </c>
      <c r="K9" s="2">
        <v>0</v>
      </c>
      <c r="L9">
        <f>J9*$J$3</f>
        <v>0</v>
      </c>
      <c r="M9">
        <f>K9*$K$3</f>
        <v>0</v>
      </c>
      <c r="N9">
        <f>L9-M9</f>
        <v>0</v>
      </c>
      <c r="O9" t="e">
        <f>N9/M9</f>
        <v>#DIV/0!</v>
      </c>
    </row>
    <row r="10" spans="1:15" x14ac:dyDescent="0.25">
      <c r="A10" s="2" t="s">
        <v>55</v>
      </c>
      <c r="B10" s="2" t="s">
        <v>56</v>
      </c>
      <c r="C10" s="2" t="s">
        <v>48</v>
      </c>
      <c r="D10" s="2">
        <v>4</v>
      </c>
      <c r="E10" s="2">
        <v>0</v>
      </c>
      <c r="F10" s="2">
        <v>4</v>
      </c>
      <c r="G10" s="2">
        <v>0.25</v>
      </c>
      <c r="H10" s="2">
        <v>0</v>
      </c>
      <c r="I10" s="2">
        <v>1</v>
      </c>
      <c r="J10" s="2">
        <v>0</v>
      </c>
      <c r="K10" s="2">
        <v>0</v>
      </c>
      <c r="L10">
        <f>J10*$J$3</f>
        <v>0</v>
      </c>
      <c r="M10">
        <f>K10*$K$3</f>
        <v>0</v>
      </c>
      <c r="N10">
        <f>L10-M10</f>
        <v>0</v>
      </c>
      <c r="O10" t="e">
        <f>N10/M10</f>
        <v>#DIV/0!</v>
      </c>
    </row>
    <row r="11" spans="1:15" x14ac:dyDescent="0.25">
      <c r="A11" s="2" t="s">
        <v>57</v>
      </c>
      <c r="B11" s="2" t="s">
        <v>58</v>
      </c>
      <c r="C11" s="2" t="s">
        <v>59</v>
      </c>
      <c r="D11" s="2">
        <v>2</v>
      </c>
      <c r="E11" s="2">
        <v>0</v>
      </c>
      <c r="F11" s="2">
        <v>2</v>
      </c>
      <c r="G11" s="2">
        <v>0.125</v>
      </c>
      <c r="H11" s="2">
        <v>0</v>
      </c>
      <c r="I11" s="2">
        <v>0.5</v>
      </c>
      <c r="J11" s="2">
        <v>0</v>
      </c>
      <c r="K11" s="2">
        <v>0</v>
      </c>
      <c r="L11">
        <f>J11*$J$3</f>
        <v>0</v>
      </c>
      <c r="M11">
        <f>K11*$K$3</f>
        <v>0</v>
      </c>
      <c r="N11">
        <f>L11-M11</f>
        <v>0</v>
      </c>
      <c r="O11" t="e">
        <f>N11/M11</f>
        <v>#DIV/0!</v>
      </c>
    </row>
    <row r="12" spans="1:15" x14ac:dyDescent="0.25">
      <c r="A12" s="2" t="s">
        <v>60</v>
      </c>
      <c r="B12" s="2" t="s">
        <v>61</v>
      </c>
      <c r="C12" s="2" t="s">
        <v>48</v>
      </c>
      <c r="D12" s="2">
        <v>5</v>
      </c>
      <c r="E12" s="2">
        <v>0</v>
      </c>
      <c r="F12" s="2">
        <v>4</v>
      </c>
      <c r="G12" s="2">
        <v>0.3125</v>
      </c>
      <c r="H12" s="2">
        <v>0</v>
      </c>
      <c r="I12" s="2">
        <v>1.0144785195688801</v>
      </c>
      <c r="J12" s="2">
        <v>0</v>
      </c>
      <c r="K12" s="2">
        <v>0</v>
      </c>
      <c r="L12">
        <f>J12*$J$3</f>
        <v>0</v>
      </c>
      <c r="M12">
        <f>K12*$K$3</f>
        <v>0</v>
      </c>
      <c r="N12">
        <f>L12-M12</f>
        <v>0</v>
      </c>
      <c r="O12" t="e">
        <f>N12/M12</f>
        <v>#DIV/0!</v>
      </c>
    </row>
    <row r="13" spans="1:15" x14ac:dyDescent="0.25">
      <c r="A13" s="2" t="s">
        <v>62</v>
      </c>
      <c r="B13" s="2" t="s">
        <v>63</v>
      </c>
      <c r="C13" s="2" t="s">
        <v>64</v>
      </c>
      <c r="D13" s="2">
        <v>2</v>
      </c>
      <c r="E13" s="2">
        <v>0</v>
      </c>
      <c r="F13" s="2">
        <v>2</v>
      </c>
      <c r="G13" s="2">
        <v>0.125</v>
      </c>
      <c r="H13" s="2">
        <v>0</v>
      </c>
      <c r="I13" s="2">
        <v>0.5</v>
      </c>
      <c r="J13" s="2">
        <v>0</v>
      </c>
      <c r="K13" s="2">
        <v>0</v>
      </c>
      <c r="L13">
        <f>J13*$J$3</f>
        <v>0</v>
      </c>
      <c r="M13">
        <f>K13*$K$3</f>
        <v>0</v>
      </c>
      <c r="N13">
        <f>L13-M13</f>
        <v>0</v>
      </c>
      <c r="O13" t="e">
        <f>N13/M13</f>
        <v>#DIV/0!</v>
      </c>
    </row>
    <row r="14" spans="1:15" x14ac:dyDescent="0.25">
      <c r="A14" s="2" t="s">
        <v>65</v>
      </c>
      <c r="B14" s="2" t="s">
        <v>66</v>
      </c>
      <c r="C14" s="2" t="s">
        <v>67</v>
      </c>
      <c r="D14" s="2">
        <v>2</v>
      </c>
      <c r="E14" s="2">
        <v>0</v>
      </c>
      <c r="F14" s="2">
        <v>2</v>
      </c>
      <c r="G14" s="2">
        <v>0.125</v>
      </c>
      <c r="H14" s="2">
        <v>0</v>
      </c>
      <c r="I14" s="2">
        <v>0.5</v>
      </c>
      <c r="J14" s="2">
        <v>0</v>
      </c>
      <c r="K14" s="2">
        <v>0</v>
      </c>
      <c r="L14">
        <f>J14*$J$3</f>
        <v>0</v>
      </c>
      <c r="M14">
        <f>K14*$K$3</f>
        <v>0</v>
      </c>
      <c r="N14">
        <f>L14-M14</f>
        <v>0</v>
      </c>
      <c r="O14" t="e">
        <f>N14/M14</f>
        <v>#DIV/0!</v>
      </c>
    </row>
    <row r="15" spans="1:15" x14ac:dyDescent="0.25">
      <c r="A15" s="2" t="s">
        <v>68</v>
      </c>
      <c r="B15" s="2" t="s">
        <v>69</v>
      </c>
      <c r="C15" s="2" t="s">
        <v>70</v>
      </c>
      <c r="D15" s="2">
        <v>2</v>
      </c>
      <c r="E15" s="2">
        <v>0</v>
      </c>
      <c r="F15" s="2">
        <v>1</v>
      </c>
      <c r="G15" s="2">
        <v>0.125</v>
      </c>
      <c r="H15" s="2">
        <v>0</v>
      </c>
      <c r="I15" s="2">
        <v>0.34156502553198659</v>
      </c>
      <c r="J15" s="2">
        <v>0</v>
      </c>
      <c r="K15" s="2">
        <v>0</v>
      </c>
      <c r="L15">
        <f>J15*$J$3</f>
        <v>0</v>
      </c>
      <c r="M15">
        <f>K15*$K$3</f>
        <v>0</v>
      </c>
      <c r="N15">
        <f>L15-M15</f>
        <v>0</v>
      </c>
      <c r="O15" t="e">
        <f>N15/M15</f>
        <v>#DIV/0!</v>
      </c>
    </row>
    <row r="16" spans="1:15" x14ac:dyDescent="0.25">
      <c r="A16" s="2" t="s">
        <v>34</v>
      </c>
      <c r="B16" s="2" t="s">
        <v>35</v>
      </c>
      <c r="C16" s="2" t="s">
        <v>36</v>
      </c>
      <c r="D16" s="2">
        <v>2</v>
      </c>
      <c r="E16" s="2">
        <v>0</v>
      </c>
      <c r="F16" s="2">
        <v>1</v>
      </c>
      <c r="G16" s="2">
        <v>0.125</v>
      </c>
      <c r="H16" s="2">
        <v>0</v>
      </c>
      <c r="I16" s="2">
        <v>0.34156502553198659</v>
      </c>
      <c r="J16" s="2">
        <v>0</v>
      </c>
      <c r="K16" s="2">
        <v>1</v>
      </c>
      <c r="L16">
        <f>J16*$J$3</f>
        <v>0</v>
      </c>
      <c r="M16">
        <f>K16*$K$3</f>
        <v>0.100703</v>
      </c>
      <c r="N16">
        <f>L16-M16</f>
        <v>-0.100703</v>
      </c>
      <c r="O16">
        <f>N16/M16</f>
        <v>-1</v>
      </c>
    </row>
    <row r="17" spans="1:15" x14ac:dyDescent="0.25">
      <c r="A17" s="2" t="s">
        <v>28</v>
      </c>
      <c r="B17" s="2" t="s">
        <v>29</v>
      </c>
      <c r="C17" s="2" t="s">
        <v>30</v>
      </c>
      <c r="D17" s="2">
        <v>26</v>
      </c>
      <c r="E17" s="2">
        <v>0</v>
      </c>
      <c r="F17" s="2">
        <v>8</v>
      </c>
      <c r="G17" s="2">
        <v>1.625</v>
      </c>
      <c r="H17" s="2">
        <v>1</v>
      </c>
      <c r="I17" s="2">
        <v>2.3345235059857505</v>
      </c>
      <c r="J17" s="2">
        <v>1</v>
      </c>
      <c r="K17" s="2">
        <v>8</v>
      </c>
      <c r="L17">
        <f>J17*$J$3</f>
        <v>0.63967499999999999</v>
      </c>
      <c r="M17">
        <f>K17*$K$3</f>
        <v>0.80562400000000001</v>
      </c>
      <c r="N17">
        <f>L17-M17</f>
        <v>-0.16594900000000001</v>
      </c>
      <c r="O17">
        <f>N17/M17</f>
        <v>-0.20598815328242456</v>
      </c>
    </row>
    <row r="18" spans="1:15" x14ac:dyDescent="0.25">
      <c r="A18" s="2" t="s">
        <v>40</v>
      </c>
      <c r="B18" s="2" t="s">
        <v>41</v>
      </c>
      <c r="C18" s="2" t="s">
        <v>42</v>
      </c>
      <c r="D18" s="2">
        <v>8</v>
      </c>
      <c r="E18" s="2">
        <v>0</v>
      </c>
      <c r="F18" s="2">
        <v>2</v>
      </c>
      <c r="G18" s="2">
        <v>0.5</v>
      </c>
      <c r="H18" s="2">
        <v>0</v>
      </c>
      <c r="I18" s="2">
        <v>0.73029674334022143</v>
      </c>
      <c r="J18" s="2">
        <v>0</v>
      </c>
      <c r="K18" s="2">
        <v>2</v>
      </c>
      <c r="L18">
        <f>J18*$J$3</f>
        <v>0</v>
      </c>
      <c r="M18">
        <f>K18*$K$3</f>
        <v>0.201406</v>
      </c>
      <c r="N18">
        <f>L18-M18</f>
        <v>-0.201406</v>
      </c>
      <c r="O18">
        <f>N18/M18</f>
        <v>-1</v>
      </c>
    </row>
    <row r="19" spans="1:15" x14ac:dyDescent="0.25">
      <c r="A19" s="2" t="s">
        <v>78</v>
      </c>
      <c r="B19" s="2" t="s">
        <v>79</v>
      </c>
      <c r="C19" s="2" t="s">
        <v>80</v>
      </c>
      <c r="D19" s="2">
        <v>2</v>
      </c>
      <c r="E19" s="2">
        <v>0</v>
      </c>
      <c r="F19" s="2">
        <v>2</v>
      </c>
      <c r="G19" s="2">
        <v>0.125</v>
      </c>
      <c r="H19" s="2">
        <v>0</v>
      </c>
      <c r="I19" s="2">
        <v>0.5</v>
      </c>
      <c r="J19" s="2">
        <v>0</v>
      </c>
      <c r="K19" s="2">
        <v>2</v>
      </c>
      <c r="L19">
        <f>J19*$J$3</f>
        <v>0</v>
      </c>
      <c r="M19">
        <f>K19*$K$3</f>
        <v>0.201406</v>
      </c>
      <c r="N19">
        <f>L19-M19</f>
        <v>-0.201406</v>
      </c>
      <c r="O19">
        <f>N19/M19</f>
        <v>-1</v>
      </c>
    </row>
    <row r="20" spans="1:15" x14ac:dyDescent="0.25">
      <c r="A20" s="2" t="s">
        <v>31</v>
      </c>
      <c r="B20" s="2" t="s">
        <v>32</v>
      </c>
      <c r="C20" s="2" t="s">
        <v>33</v>
      </c>
      <c r="D20" s="2">
        <v>18</v>
      </c>
      <c r="E20" s="2">
        <v>0</v>
      </c>
      <c r="F20" s="2">
        <v>9</v>
      </c>
      <c r="G20" s="2">
        <v>1.125</v>
      </c>
      <c r="H20" s="2">
        <v>0</v>
      </c>
      <c r="I20" s="2">
        <v>2.2472205054244232</v>
      </c>
      <c r="J20" s="2">
        <v>1</v>
      </c>
      <c r="K20" s="2">
        <v>9</v>
      </c>
      <c r="L20">
        <f>J20*$J$3</f>
        <v>0.63967499999999999</v>
      </c>
      <c r="M20">
        <f>K20*$K$3</f>
        <v>0.90632699999999999</v>
      </c>
      <c r="N20">
        <f>L20-M20</f>
        <v>-0.266652</v>
      </c>
      <c r="O20">
        <f>N20/M20</f>
        <v>-0.29421169180659962</v>
      </c>
    </row>
    <row r="21" spans="1:15" x14ac:dyDescent="0.25">
      <c r="A21" s="2" t="s">
        <v>73</v>
      </c>
      <c r="B21" s="2" t="s">
        <v>74</v>
      </c>
      <c r="C21" s="2" t="s">
        <v>75</v>
      </c>
      <c r="D21" s="2">
        <v>11</v>
      </c>
      <c r="E21" s="2">
        <v>0</v>
      </c>
      <c r="F21" s="2">
        <v>6</v>
      </c>
      <c r="G21" s="2">
        <v>0.6875</v>
      </c>
      <c r="H21" s="2">
        <v>0</v>
      </c>
      <c r="I21" s="2">
        <v>1.5798206649279321</v>
      </c>
      <c r="J21" s="2">
        <v>0</v>
      </c>
      <c r="K21" s="2">
        <v>6</v>
      </c>
      <c r="L21">
        <f>J21*$J$3</f>
        <v>0</v>
      </c>
      <c r="M21">
        <f>K21*$K$3</f>
        <v>0.60421800000000003</v>
      </c>
      <c r="N21">
        <f>L21-M21</f>
        <v>-0.60421800000000003</v>
      </c>
      <c r="O21">
        <f>N21/M21</f>
        <v>-1</v>
      </c>
    </row>
    <row r="22" spans="1:15" x14ac:dyDescent="0.25">
      <c r="A22" s="2" t="s">
        <v>76</v>
      </c>
      <c r="B22" s="2" t="s">
        <v>77</v>
      </c>
      <c r="C22" s="2" t="s">
        <v>33</v>
      </c>
      <c r="D22" s="2">
        <v>597</v>
      </c>
      <c r="E22" s="2">
        <v>0</v>
      </c>
      <c r="F22" s="2">
        <v>222</v>
      </c>
      <c r="G22" s="2">
        <v>37.3125</v>
      </c>
      <c r="H22" s="2">
        <v>11.5</v>
      </c>
      <c r="I22" s="2">
        <v>60.441397237324018</v>
      </c>
      <c r="J22" s="2">
        <v>11</v>
      </c>
      <c r="K22" s="2">
        <v>222</v>
      </c>
      <c r="L22">
        <f>J22*$J$3</f>
        <v>7.0364249999999995</v>
      </c>
      <c r="M22">
        <f>K22*$K$3</f>
        <v>22.356065999999998</v>
      </c>
      <c r="N22">
        <f>L22-M22</f>
        <v>-15.319640999999999</v>
      </c>
      <c r="O22">
        <f>N22/M22</f>
        <v>-0.68525656526510526</v>
      </c>
    </row>
    <row r="23" spans="1:15" x14ac:dyDescent="0.25">
      <c r="A23" s="2" t="s">
        <v>71</v>
      </c>
      <c r="B23" s="2" t="s">
        <v>72</v>
      </c>
      <c r="C23" s="2" t="s">
        <v>33</v>
      </c>
      <c r="D23" s="2">
        <v>1380</v>
      </c>
      <c r="E23" s="2">
        <v>0</v>
      </c>
      <c r="F23" s="2">
        <v>519</v>
      </c>
      <c r="G23" s="2">
        <v>86.25</v>
      </c>
      <c r="H23" s="2">
        <v>29.5</v>
      </c>
      <c r="I23" s="2">
        <v>137.45423480805044</v>
      </c>
      <c r="J23" s="2">
        <v>46</v>
      </c>
      <c r="K23" s="2">
        <v>519</v>
      </c>
      <c r="L23">
        <f>J23*$J$3</f>
        <v>29.425049999999999</v>
      </c>
      <c r="M23">
        <f>K23*$K$3</f>
        <v>52.264856999999999</v>
      </c>
      <c r="N23">
        <f>L23-M23</f>
        <v>-22.839807</v>
      </c>
      <c r="O23">
        <f>N23/M23</f>
        <v>-0.43700123392665174</v>
      </c>
    </row>
    <row r="24" spans="1:15" x14ac:dyDescent="0.25">
      <c r="A24" s="2" t="s">
        <v>49</v>
      </c>
      <c r="B24" s="2" t="s">
        <v>50</v>
      </c>
      <c r="C24" s="2" t="s">
        <v>51</v>
      </c>
      <c r="D24" s="2">
        <v>909</v>
      </c>
      <c r="E24" s="2">
        <v>0</v>
      </c>
      <c r="F24" s="2">
        <v>410</v>
      </c>
      <c r="G24" s="2">
        <v>56.8125</v>
      </c>
      <c r="H24" s="2">
        <v>13.5</v>
      </c>
      <c r="I24" s="2">
        <v>110.17574975162789</v>
      </c>
      <c r="J24" s="2">
        <v>0</v>
      </c>
      <c r="K24" s="2">
        <v>410</v>
      </c>
      <c r="L24">
        <f>J24*$J$3</f>
        <v>0</v>
      </c>
      <c r="M24">
        <f>K24*$K$3</f>
        <v>41.288229999999999</v>
      </c>
      <c r="N24">
        <f>L24-M24</f>
        <v>-41.288229999999999</v>
      </c>
      <c r="O24">
        <f>N24/M24</f>
        <v>-1</v>
      </c>
    </row>
  </sheetData>
  <sortState xmlns:xlrd2="http://schemas.microsoft.com/office/spreadsheetml/2017/richdata2" ref="A6:O6403">
    <sortCondition descending="1" ref="N5:N6403"/>
  </sortState>
  <mergeCells count="2">
    <mergeCell ref="B2:I2"/>
    <mergeCell ref="B3:I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E4655-C65A-4954-8D45-11A488B7D137}">
  <dimension ref="A1:O24"/>
  <sheetViews>
    <sheetView tabSelected="1" workbookViewId="0">
      <selection activeCell="N5" sqref="N5:N1048576"/>
    </sheetView>
  </sheetViews>
  <sheetFormatPr defaultRowHeight="15" x14ac:dyDescent="0.25"/>
  <sheetData>
    <row r="1" spans="1:15" ht="1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23</v>
      </c>
      <c r="K1" s="1" t="s">
        <v>24</v>
      </c>
      <c r="L1" s="8" t="s">
        <v>113</v>
      </c>
      <c r="M1" s="8" t="s">
        <v>84</v>
      </c>
      <c r="N1" s="8" t="s">
        <v>114</v>
      </c>
      <c r="O1" s="8" t="s">
        <v>86</v>
      </c>
    </row>
    <row r="2" spans="1:15" x14ac:dyDescent="0.25">
      <c r="A2" s="1"/>
      <c r="B2" s="5" t="s">
        <v>81</v>
      </c>
      <c r="C2" s="6"/>
      <c r="D2" s="6"/>
      <c r="E2" s="6"/>
      <c r="F2" s="6"/>
      <c r="G2" s="6"/>
      <c r="H2" s="6"/>
      <c r="I2" s="7"/>
      <c r="J2" s="2">
        <v>377893</v>
      </c>
      <c r="K2" s="2">
        <v>100703</v>
      </c>
    </row>
    <row r="3" spans="1:15" x14ac:dyDescent="0.25">
      <c r="A3" s="1"/>
      <c r="B3" s="5" t="s">
        <v>82</v>
      </c>
      <c r="C3" s="6"/>
      <c r="D3" s="6"/>
      <c r="E3" s="6"/>
      <c r="F3" s="6"/>
      <c r="G3" s="6"/>
      <c r="H3" s="6"/>
      <c r="I3" s="7"/>
      <c r="J3" s="2">
        <f t="shared" ref="J3:K3" si="0">J2/1000000</f>
        <v>0.37789299999999998</v>
      </c>
      <c r="K3" s="2">
        <f t="shared" si="0"/>
        <v>0.100703</v>
      </c>
    </row>
    <row r="4" spans="1:15" s="4" customForma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/>
      <c r="M4"/>
      <c r="N4"/>
      <c r="O4"/>
    </row>
    <row r="5" spans="1:15" x14ac:dyDescent="0.25">
      <c r="A5" s="2" t="s">
        <v>25</v>
      </c>
      <c r="B5" s="2" t="s">
        <v>26</v>
      </c>
      <c r="C5" s="2" t="s">
        <v>27</v>
      </c>
      <c r="D5" s="2">
        <v>2</v>
      </c>
      <c r="E5" s="2">
        <v>0</v>
      </c>
      <c r="F5" s="2">
        <v>1</v>
      </c>
      <c r="G5" s="2">
        <v>0.125</v>
      </c>
      <c r="H5" s="2">
        <v>0</v>
      </c>
      <c r="I5" s="2">
        <v>0.34156502553198659</v>
      </c>
      <c r="J5" s="2">
        <v>0</v>
      </c>
      <c r="K5" s="2">
        <v>0</v>
      </c>
      <c r="L5">
        <f t="shared" ref="L5:L68" si="1">J5*$J$3</f>
        <v>0</v>
      </c>
      <c r="M5">
        <f t="shared" ref="M5:M68" si="2">K5*$K$3</f>
        <v>0</v>
      </c>
      <c r="N5">
        <f t="shared" ref="N5:N68" si="3">L5-M5</f>
        <v>0</v>
      </c>
      <c r="O5" t="e">
        <f t="shared" ref="O5:O68" si="4">N5/M5</f>
        <v>#DIV/0!</v>
      </c>
    </row>
    <row r="6" spans="1:15" x14ac:dyDescent="0.25">
      <c r="A6" s="2" t="s">
        <v>37</v>
      </c>
      <c r="B6" s="2" t="s">
        <v>38</v>
      </c>
      <c r="C6" s="2" t="s">
        <v>39</v>
      </c>
      <c r="D6" s="2">
        <v>3</v>
      </c>
      <c r="E6" s="2">
        <v>0</v>
      </c>
      <c r="F6" s="2">
        <v>1</v>
      </c>
      <c r="G6" s="2">
        <v>0.1875</v>
      </c>
      <c r="H6" s="2">
        <v>0</v>
      </c>
      <c r="I6" s="2">
        <v>0.40311288741492751</v>
      </c>
      <c r="J6" s="2">
        <v>0</v>
      </c>
      <c r="K6" s="2">
        <v>0</v>
      </c>
      <c r="L6">
        <f>J6*$J$3</f>
        <v>0</v>
      </c>
      <c r="M6">
        <f>K6*$K$3</f>
        <v>0</v>
      </c>
      <c r="N6">
        <f>L6-M6</f>
        <v>0</v>
      </c>
      <c r="O6" t="e">
        <f>N6/M6</f>
        <v>#DIV/0!</v>
      </c>
    </row>
    <row r="7" spans="1:15" x14ac:dyDescent="0.25">
      <c r="A7" s="2" t="s">
        <v>43</v>
      </c>
      <c r="B7" s="2" t="s">
        <v>44</v>
      </c>
      <c r="C7" s="2" t="s">
        <v>45</v>
      </c>
      <c r="D7" s="2">
        <v>2</v>
      </c>
      <c r="E7" s="2">
        <v>0</v>
      </c>
      <c r="F7" s="2">
        <v>1</v>
      </c>
      <c r="G7" s="2">
        <v>0.125</v>
      </c>
      <c r="H7" s="2">
        <v>0</v>
      </c>
      <c r="I7" s="2">
        <v>0.34156502553198659</v>
      </c>
      <c r="J7" s="2">
        <v>0</v>
      </c>
      <c r="K7" s="2">
        <v>0</v>
      </c>
      <c r="L7">
        <f>J7*$J$3</f>
        <v>0</v>
      </c>
      <c r="M7">
        <f>K7*$K$3</f>
        <v>0</v>
      </c>
      <c r="N7">
        <f>L7-M7</f>
        <v>0</v>
      </c>
      <c r="O7" t="e">
        <f>N7/M7</f>
        <v>#DIV/0!</v>
      </c>
    </row>
    <row r="8" spans="1:15" x14ac:dyDescent="0.25">
      <c r="A8" s="2" t="s">
        <v>46</v>
      </c>
      <c r="B8" s="2" t="s">
        <v>47</v>
      </c>
      <c r="C8" s="2" t="s">
        <v>48</v>
      </c>
      <c r="D8" s="2">
        <v>7</v>
      </c>
      <c r="E8" s="2">
        <v>0</v>
      </c>
      <c r="F8" s="2">
        <v>7</v>
      </c>
      <c r="G8" s="2">
        <v>0.4375</v>
      </c>
      <c r="H8" s="2">
        <v>0</v>
      </c>
      <c r="I8" s="2">
        <v>1.75</v>
      </c>
      <c r="J8" s="2">
        <v>0</v>
      </c>
      <c r="K8" s="2">
        <v>0</v>
      </c>
      <c r="L8">
        <f>J8*$J$3</f>
        <v>0</v>
      </c>
      <c r="M8">
        <f>K8*$K$3</f>
        <v>0</v>
      </c>
      <c r="N8">
        <f>L8-M8</f>
        <v>0</v>
      </c>
      <c r="O8" t="e">
        <f>N8/M8</f>
        <v>#DIV/0!</v>
      </c>
    </row>
    <row r="9" spans="1:15" x14ac:dyDescent="0.25">
      <c r="A9" s="2" t="s">
        <v>52</v>
      </c>
      <c r="B9" s="2" t="s">
        <v>53</v>
      </c>
      <c r="C9" s="2" t="s">
        <v>54</v>
      </c>
      <c r="D9" s="2">
        <v>2</v>
      </c>
      <c r="E9" s="2">
        <v>0</v>
      </c>
      <c r="F9" s="2">
        <v>2</v>
      </c>
      <c r="G9" s="2">
        <v>0.125</v>
      </c>
      <c r="H9" s="2">
        <v>0</v>
      </c>
      <c r="I9" s="2">
        <v>0.5</v>
      </c>
      <c r="J9" s="2">
        <v>0</v>
      </c>
      <c r="K9" s="2">
        <v>0</v>
      </c>
      <c r="L9">
        <f>J9*$J$3</f>
        <v>0</v>
      </c>
      <c r="M9">
        <f>K9*$K$3</f>
        <v>0</v>
      </c>
      <c r="N9">
        <f>L9-M9</f>
        <v>0</v>
      </c>
      <c r="O9" t="e">
        <f>N9/M9</f>
        <v>#DIV/0!</v>
      </c>
    </row>
    <row r="10" spans="1:15" x14ac:dyDescent="0.25">
      <c r="A10" s="2" t="s">
        <v>55</v>
      </c>
      <c r="B10" s="2" t="s">
        <v>56</v>
      </c>
      <c r="C10" s="2" t="s">
        <v>48</v>
      </c>
      <c r="D10" s="2">
        <v>4</v>
      </c>
      <c r="E10" s="2">
        <v>0</v>
      </c>
      <c r="F10" s="2">
        <v>4</v>
      </c>
      <c r="G10" s="2">
        <v>0.25</v>
      </c>
      <c r="H10" s="2">
        <v>0</v>
      </c>
      <c r="I10" s="2">
        <v>1</v>
      </c>
      <c r="J10" s="2">
        <v>0</v>
      </c>
      <c r="K10" s="2">
        <v>0</v>
      </c>
      <c r="L10">
        <f>J10*$J$3</f>
        <v>0</v>
      </c>
      <c r="M10">
        <f>K10*$K$3</f>
        <v>0</v>
      </c>
      <c r="N10">
        <f>L10-M10</f>
        <v>0</v>
      </c>
      <c r="O10" t="e">
        <f>N10/M10</f>
        <v>#DIV/0!</v>
      </c>
    </row>
    <row r="11" spans="1:15" x14ac:dyDescent="0.25">
      <c r="A11" s="2" t="s">
        <v>57</v>
      </c>
      <c r="B11" s="2" t="s">
        <v>58</v>
      </c>
      <c r="C11" s="2" t="s">
        <v>59</v>
      </c>
      <c r="D11" s="2">
        <v>2</v>
      </c>
      <c r="E11" s="2">
        <v>0</v>
      </c>
      <c r="F11" s="2">
        <v>2</v>
      </c>
      <c r="G11" s="2">
        <v>0.125</v>
      </c>
      <c r="H11" s="2">
        <v>0</v>
      </c>
      <c r="I11" s="2">
        <v>0.5</v>
      </c>
      <c r="J11" s="2">
        <v>0</v>
      </c>
      <c r="K11" s="2">
        <v>0</v>
      </c>
      <c r="L11">
        <f>J11*$J$3</f>
        <v>0</v>
      </c>
      <c r="M11">
        <f>K11*$K$3</f>
        <v>0</v>
      </c>
      <c r="N11">
        <f>L11-M11</f>
        <v>0</v>
      </c>
      <c r="O11" t="e">
        <f>N11/M11</f>
        <v>#DIV/0!</v>
      </c>
    </row>
    <row r="12" spans="1:15" x14ac:dyDescent="0.25">
      <c r="A12" s="2" t="s">
        <v>60</v>
      </c>
      <c r="B12" s="2" t="s">
        <v>61</v>
      </c>
      <c r="C12" s="2" t="s">
        <v>48</v>
      </c>
      <c r="D12" s="2">
        <v>5</v>
      </c>
      <c r="E12" s="2">
        <v>0</v>
      </c>
      <c r="F12" s="2">
        <v>4</v>
      </c>
      <c r="G12" s="2">
        <v>0.3125</v>
      </c>
      <c r="H12" s="2">
        <v>0</v>
      </c>
      <c r="I12" s="2">
        <v>1.0144785195688801</v>
      </c>
      <c r="J12" s="2">
        <v>0</v>
      </c>
      <c r="K12" s="2">
        <v>0</v>
      </c>
      <c r="L12">
        <f>J12*$J$3</f>
        <v>0</v>
      </c>
      <c r="M12">
        <f>K12*$K$3</f>
        <v>0</v>
      </c>
      <c r="N12">
        <f>L12-M12</f>
        <v>0</v>
      </c>
      <c r="O12" t="e">
        <f>N12/M12</f>
        <v>#DIV/0!</v>
      </c>
    </row>
    <row r="13" spans="1:15" x14ac:dyDescent="0.25">
      <c r="A13" s="2" t="s">
        <v>62</v>
      </c>
      <c r="B13" s="2" t="s">
        <v>63</v>
      </c>
      <c r="C13" s="2" t="s">
        <v>64</v>
      </c>
      <c r="D13" s="2">
        <v>2</v>
      </c>
      <c r="E13" s="2">
        <v>0</v>
      </c>
      <c r="F13" s="2">
        <v>2</v>
      </c>
      <c r="G13" s="2">
        <v>0.125</v>
      </c>
      <c r="H13" s="2">
        <v>0</v>
      </c>
      <c r="I13" s="2">
        <v>0.5</v>
      </c>
      <c r="J13" s="2">
        <v>0</v>
      </c>
      <c r="K13" s="2">
        <v>0</v>
      </c>
      <c r="L13">
        <f>J13*$J$3</f>
        <v>0</v>
      </c>
      <c r="M13">
        <f>K13*$K$3</f>
        <v>0</v>
      </c>
      <c r="N13">
        <f>L13-M13</f>
        <v>0</v>
      </c>
      <c r="O13" t="e">
        <f>N13/M13</f>
        <v>#DIV/0!</v>
      </c>
    </row>
    <row r="14" spans="1:15" x14ac:dyDescent="0.25">
      <c r="A14" s="2" t="s">
        <v>65</v>
      </c>
      <c r="B14" s="2" t="s">
        <v>66</v>
      </c>
      <c r="C14" s="2" t="s">
        <v>67</v>
      </c>
      <c r="D14" s="2">
        <v>2</v>
      </c>
      <c r="E14" s="2">
        <v>0</v>
      </c>
      <c r="F14" s="2">
        <v>2</v>
      </c>
      <c r="G14" s="2">
        <v>0.125</v>
      </c>
      <c r="H14" s="2">
        <v>0</v>
      </c>
      <c r="I14" s="2">
        <v>0.5</v>
      </c>
      <c r="J14" s="2">
        <v>0</v>
      </c>
      <c r="K14" s="2">
        <v>0</v>
      </c>
      <c r="L14">
        <f>J14*$J$3</f>
        <v>0</v>
      </c>
      <c r="M14">
        <f>K14*$K$3</f>
        <v>0</v>
      </c>
      <c r="N14">
        <f>L14-M14</f>
        <v>0</v>
      </c>
      <c r="O14" t="e">
        <f>N14/M14</f>
        <v>#DIV/0!</v>
      </c>
    </row>
    <row r="15" spans="1:15" x14ac:dyDescent="0.25">
      <c r="A15" s="2" t="s">
        <v>68</v>
      </c>
      <c r="B15" s="2" t="s">
        <v>69</v>
      </c>
      <c r="C15" s="2" t="s">
        <v>70</v>
      </c>
      <c r="D15" s="2">
        <v>2</v>
      </c>
      <c r="E15" s="2">
        <v>0</v>
      </c>
      <c r="F15" s="2">
        <v>1</v>
      </c>
      <c r="G15" s="2">
        <v>0.125</v>
      </c>
      <c r="H15" s="2">
        <v>0</v>
      </c>
      <c r="I15" s="2">
        <v>0.34156502553198659</v>
      </c>
      <c r="J15" s="2">
        <v>0</v>
      </c>
      <c r="K15" s="2">
        <v>0</v>
      </c>
      <c r="L15">
        <f>J15*$J$3</f>
        <v>0</v>
      </c>
      <c r="M15">
        <f>K15*$K$3</f>
        <v>0</v>
      </c>
      <c r="N15">
        <f>L15-M15</f>
        <v>0</v>
      </c>
      <c r="O15" t="e">
        <f>N15/M15</f>
        <v>#DIV/0!</v>
      </c>
    </row>
    <row r="16" spans="1:15" x14ac:dyDescent="0.25">
      <c r="A16" s="2" t="s">
        <v>34</v>
      </c>
      <c r="B16" s="2" t="s">
        <v>35</v>
      </c>
      <c r="C16" s="2" t="s">
        <v>36</v>
      </c>
      <c r="D16" s="2">
        <v>2</v>
      </c>
      <c r="E16" s="2">
        <v>0</v>
      </c>
      <c r="F16" s="2">
        <v>1</v>
      </c>
      <c r="G16" s="2">
        <v>0.125</v>
      </c>
      <c r="H16" s="2">
        <v>0</v>
      </c>
      <c r="I16" s="2">
        <v>0.34156502553198659</v>
      </c>
      <c r="J16" s="2">
        <v>0</v>
      </c>
      <c r="K16" s="2">
        <v>1</v>
      </c>
      <c r="L16">
        <f>J16*$J$3</f>
        <v>0</v>
      </c>
      <c r="M16">
        <f>K16*$K$3</f>
        <v>0.100703</v>
      </c>
      <c r="N16">
        <f>L16-M16</f>
        <v>-0.100703</v>
      </c>
      <c r="O16">
        <f>N16/M16</f>
        <v>-1</v>
      </c>
    </row>
    <row r="17" spans="1:15" x14ac:dyDescent="0.25">
      <c r="A17" s="2" t="s">
        <v>40</v>
      </c>
      <c r="B17" s="2" t="s">
        <v>41</v>
      </c>
      <c r="C17" s="2" t="s">
        <v>42</v>
      </c>
      <c r="D17" s="2">
        <v>8</v>
      </c>
      <c r="E17" s="2">
        <v>0</v>
      </c>
      <c r="F17" s="2">
        <v>2</v>
      </c>
      <c r="G17" s="2">
        <v>0.5</v>
      </c>
      <c r="H17" s="2">
        <v>0</v>
      </c>
      <c r="I17" s="2">
        <v>0.73029674334022143</v>
      </c>
      <c r="J17" s="2">
        <v>0</v>
      </c>
      <c r="K17" s="2">
        <v>2</v>
      </c>
      <c r="L17">
        <f>J17*$J$3</f>
        <v>0</v>
      </c>
      <c r="M17">
        <f>K17*$K$3</f>
        <v>0.201406</v>
      </c>
      <c r="N17">
        <f>L17-M17</f>
        <v>-0.201406</v>
      </c>
      <c r="O17">
        <f>N17/M17</f>
        <v>-1</v>
      </c>
    </row>
    <row r="18" spans="1:15" x14ac:dyDescent="0.25">
      <c r="A18" s="2" t="s">
        <v>78</v>
      </c>
      <c r="B18" s="2" t="s">
        <v>79</v>
      </c>
      <c r="C18" s="2" t="s">
        <v>80</v>
      </c>
      <c r="D18" s="2">
        <v>2</v>
      </c>
      <c r="E18" s="2">
        <v>0</v>
      </c>
      <c r="F18" s="2">
        <v>2</v>
      </c>
      <c r="G18" s="2">
        <v>0.125</v>
      </c>
      <c r="H18" s="2">
        <v>0</v>
      </c>
      <c r="I18" s="2">
        <v>0.5</v>
      </c>
      <c r="J18" s="2">
        <v>0</v>
      </c>
      <c r="K18" s="2">
        <v>2</v>
      </c>
      <c r="L18">
        <f>J18*$J$3</f>
        <v>0</v>
      </c>
      <c r="M18">
        <f>K18*$K$3</f>
        <v>0.201406</v>
      </c>
      <c r="N18">
        <f>L18-M18</f>
        <v>-0.201406</v>
      </c>
      <c r="O18">
        <f>N18/M18</f>
        <v>-1</v>
      </c>
    </row>
    <row r="19" spans="1:15" x14ac:dyDescent="0.25">
      <c r="A19" s="2" t="s">
        <v>31</v>
      </c>
      <c r="B19" s="2" t="s">
        <v>32</v>
      </c>
      <c r="C19" s="2" t="s">
        <v>33</v>
      </c>
      <c r="D19" s="2">
        <v>18</v>
      </c>
      <c r="E19" s="2">
        <v>0</v>
      </c>
      <c r="F19" s="2">
        <v>9</v>
      </c>
      <c r="G19" s="2">
        <v>1.125</v>
      </c>
      <c r="H19" s="2">
        <v>0</v>
      </c>
      <c r="I19" s="2">
        <v>2.2472205054244232</v>
      </c>
      <c r="J19" s="2">
        <v>1</v>
      </c>
      <c r="K19" s="2">
        <v>9</v>
      </c>
      <c r="L19">
        <f>J19*$J$3</f>
        <v>0.37789299999999998</v>
      </c>
      <c r="M19">
        <f>K19*$K$3</f>
        <v>0.90632699999999999</v>
      </c>
      <c r="N19">
        <f>L19-M19</f>
        <v>-0.52843400000000007</v>
      </c>
      <c r="O19">
        <f>N19/M19</f>
        <v>-0.58305004705807073</v>
      </c>
    </row>
    <row r="20" spans="1:15" x14ac:dyDescent="0.25">
      <c r="A20" s="2" t="s">
        <v>73</v>
      </c>
      <c r="B20" s="2" t="s">
        <v>74</v>
      </c>
      <c r="C20" s="2" t="s">
        <v>75</v>
      </c>
      <c r="D20" s="2">
        <v>11</v>
      </c>
      <c r="E20" s="2">
        <v>0</v>
      </c>
      <c r="F20" s="2">
        <v>6</v>
      </c>
      <c r="G20" s="2">
        <v>0.6875</v>
      </c>
      <c r="H20" s="2">
        <v>0</v>
      </c>
      <c r="I20" s="2">
        <v>1.5798206649279321</v>
      </c>
      <c r="J20" s="2">
        <v>0</v>
      </c>
      <c r="K20" s="2">
        <v>6</v>
      </c>
      <c r="L20">
        <f>J20*$J$3</f>
        <v>0</v>
      </c>
      <c r="M20">
        <f>K20*$K$3</f>
        <v>0.60421800000000003</v>
      </c>
      <c r="N20">
        <f>L20-M20</f>
        <v>-0.60421800000000003</v>
      </c>
      <c r="O20">
        <f>N20/M20</f>
        <v>-1</v>
      </c>
    </row>
    <row r="21" spans="1:15" x14ac:dyDescent="0.25">
      <c r="A21" s="2" t="s">
        <v>28</v>
      </c>
      <c r="B21" s="2" t="s">
        <v>29</v>
      </c>
      <c r="C21" s="2" t="s">
        <v>30</v>
      </c>
      <c r="D21" s="2">
        <v>26</v>
      </c>
      <c r="E21" s="2">
        <v>0</v>
      </c>
      <c r="F21" s="2">
        <v>8</v>
      </c>
      <c r="G21" s="2">
        <v>1.625</v>
      </c>
      <c r="H21" s="2">
        <v>1</v>
      </c>
      <c r="I21" s="2">
        <v>2.3345235059857505</v>
      </c>
      <c r="J21" s="2">
        <v>0</v>
      </c>
      <c r="K21" s="2">
        <v>8</v>
      </c>
      <c r="L21">
        <f>J21*$J$3</f>
        <v>0</v>
      </c>
      <c r="M21">
        <f>K21*$K$3</f>
        <v>0.80562400000000001</v>
      </c>
      <c r="N21">
        <f>L21-M21</f>
        <v>-0.80562400000000001</v>
      </c>
      <c r="O21">
        <f>N21/M21</f>
        <v>-1</v>
      </c>
    </row>
    <row r="22" spans="1:15" x14ac:dyDescent="0.25">
      <c r="A22" s="2" t="s">
        <v>76</v>
      </c>
      <c r="B22" s="2" t="s">
        <v>77</v>
      </c>
      <c r="C22" s="2" t="s">
        <v>33</v>
      </c>
      <c r="D22" s="2">
        <v>597</v>
      </c>
      <c r="E22" s="2">
        <v>0</v>
      </c>
      <c r="F22" s="2">
        <v>222</v>
      </c>
      <c r="G22" s="2">
        <v>37.3125</v>
      </c>
      <c r="H22" s="2">
        <v>11.5</v>
      </c>
      <c r="I22" s="2">
        <v>60.441397237324018</v>
      </c>
      <c r="J22" s="2">
        <v>18</v>
      </c>
      <c r="K22" s="2">
        <v>222</v>
      </c>
      <c r="L22">
        <f>J22*$J$3</f>
        <v>6.8020739999999993</v>
      </c>
      <c r="M22">
        <f>K22*$K$3</f>
        <v>22.356065999999998</v>
      </c>
      <c r="N22">
        <f>L22-M22</f>
        <v>-15.553991999999999</v>
      </c>
      <c r="O22">
        <f>N22/M22</f>
        <v>-0.69573922352886242</v>
      </c>
    </row>
    <row r="23" spans="1:15" x14ac:dyDescent="0.25">
      <c r="A23" s="2" t="s">
        <v>49</v>
      </c>
      <c r="B23" s="2" t="s">
        <v>50</v>
      </c>
      <c r="C23" s="2" t="s">
        <v>51</v>
      </c>
      <c r="D23" s="2">
        <v>909</v>
      </c>
      <c r="E23" s="2">
        <v>0</v>
      </c>
      <c r="F23" s="2">
        <v>410</v>
      </c>
      <c r="G23" s="2">
        <v>56.8125</v>
      </c>
      <c r="H23" s="2">
        <v>13.5</v>
      </c>
      <c r="I23" s="2">
        <v>110.17574975162789</v>
      </c>
      <c r="J23" s="2">
        <v>14</v>
      </c>
      <c r="K23" s="2">
        <v>410</v>
      </c>
      <c r="L23">
        <f>J23*$J$3</f>
        <v>5.290502</v>
      </c>
      <c r="M23">
        <f>K23*$K$3</f>
        <v>41.288229999999999</v>
      </c>
      <c r="N23">
        <f>L23-M23</f>
        <v>-35.997727999999995</v>
      </c>
      <c r="O23">
        <f>N23/M23</f>
        <v>-0.87186416080321183</v>
      </c>
    </row>
    <row r="24" spans="1:15" x14ac:dyDescent="0.25">
      <c r="A24" s="2" t="s">
        <v>71</v>
      </c>
      <c r="B24" s="2" t="s">
        <v>72</v>
      </c>
      <c r="C24" s="2" t="s">
        <v>33</v>
      </c>
      <c r="D24" s="2">
        <v>1380</v>
      </c>
      <c r="E24" s="2">
        <v>0</v>
      </c>
      <c r="F24" s="2">
        <v>519</v>
      </c>
      <c r="G24" s="2">
        <v>86.25</v>
      </c>
      <c r="H24" s="2">
        <v>29.5</v>
      </c>
      <c r="I24" s="2">
        <v>137.45423480805044</v>
      </c>
      <c r="J24" s="2">
        <v>36</v>
      </c>
      <c r="K24" s="2">
        <v>519</v>
      </c>
      <c r="L24">
        <f>J24*$J$3</f>
        <v>13.604147999999999</v>
      </c>
      <c r="M24">
        <f>K24*$K$3</f>
        <v>52.264856999999999</v>
      </c>
      <c r="N24">
        <f>L24-M24</f>
        <v>-38.660708999999997</v>
      </c>
      <c r="O24">
        <f>N24/M24</f>
        <v>-0.73970754382815962</v>
      </c>
    </row>
  </sheetData>
  <sortState xmlns:xlrd2="http://schemas.microsoft.com/office/spreadsheetml/2017/richdata2" ref="A6:O6403">
    <sortCondition descending="1" ref="N5:N6403"/>
  </sortState>
  <mergeCells count="2">
    <mergeCell ref="B2:I2"/>
    <mergeCell ref="B3:I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54391-FCF9-4B9F-9D33-53CDD176CF97}">
  <dimension ref="A1:O32"/>
  <sheetViews>
    <sheetView workbookViewId="0">
      <selection activeCell="N5" sqref="N5:N1048576"/>
    </sheetView>
  </sheetViews>
  <sheetFormatPr defaultRowHeight="15" x14ac:dyDescent="0.25"/>
  <sheetData>
    <row r="1" spans="1:15" ht="1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24</v>
      </c>
      <c r="L1" s="8" t="s">
        <v>83</v>
      </c>
      <c r="M1" s="8" t="s">
        <v>84</v>
      </c>
      <c r="N1" s="8" t="s">
        <v>85</v>
      </c>
      <c r="O1" s="8" t="s">
        <v>86</v>
      </c>
    </row>
    <row r="2" spans="1:15" x14ac:dyDescent="0.25">
      <c r="A2" s="1"/>
      <c r="B2" s="5" t="s">
        <v>81</v>
      </c>
      <c r="C2" s="6"/>
      <c r="D2" s="6"/>
      <c r="E2" s="6"/>
      <c r="F2" s="6"/>
      <c r="G2" s="6"/>
      <c r="H2" s="6"/>
      <c r="I2" s="7"/>
      <c r="J2" s="2">
        <v>257981</v>
      </c>
      <c r="K2" s="2">
        <v>100703</v>
      </c>
    </row>
    <row r="3" spans="1:15" x14ac:dyDescent="0.25">
      <c r="A3" s="1"/>
      <c r="B3" s="5" t="s">
        <v>82</v>
      </c>
      <c r="C3" s="6"/>
      <c r="D3" s="6"/>
      <c r="E3" s="6"/>
      <c r="F3" s="6"/>
      <c r="G3" s="6"/>
      <c r="H3" s="6"/>
      <c r="I3" s="7"/>
      <c r="J3" s="2">
        <f>J2/1000000</f>
        <v>0.25798100000000002</v>
      </c>
      <c r="K3" s="2">
        <f t="shared" ref="K3" si="0">K2/1000000</f>
        <v>0.100703</v>
      </c>
    </row>
    <row r="4" spans="1:15" s="4" customForma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/>
      <c r="M4"/>
      <c r="N4"/>
      <c r="O4"/>
    </row>
    <row r="5" spans="1:15" x14ac:dyDescent="0.25">
      <c r="A5" s="2" t="s">
        <v>25</v>
      </c>
      <c r="B5" s="2" t="s">
        <v>26</v>
      </c>
      <c r="C5" s="2" t="s">
        <v>27</v>
      </c>
      <c r="D5" s="2">
        <v>2</v>
      </c>
      <c r="E5" s="2">
        <v>0</v>
      </c>
      <c r="F5" s="2">
        <v>1</v>
      </c>
      <c r="G5" s="2">
        <v>0.125</v>
      </c>
      <c r="H5" s="2">
        <v>0</v>
      </c>
      <c r="I5" s="2">
        <v>0.34156502553198659</v>
      </c>
      <c r="J5" s="2">
        <v>1</v>
      </c>
      <c r="K5" s="2">
        <v>0</v>
      </c>
      <c r="L5">
        <f t="shared" ref="L5:L68" si="1">J5*$J$3</f>
        <v>0.25798100000000002</v>
      </c>
      <c r="M5">
        <f t="shared" ref="M5:M68" si="2">K5*$K$3</f>
        <v>0</v>
      </c>
      <c r="N5">
        <f t="shared" ref="N5:N68" si="3">L5-M5</f>
        <v>0.25798100000000002</v>
      </c>
      <c r="O5" t="e">
        <f t="shared" ref="O5:O68" si="4">N5/M5</f>
        <v>#DIV/0!</v>
      </c>
    </row>
    <row r="6" spans="1:15" x14ac:dyDescent="0.25">
      <c r="A6" s="2" t="s">
        <v>37</v>
      </c>
      <c r="B6" s="2" t="s">
        <v>38</v>
      </c>
      <c r="C6" s="2" t="s">
        <v>39</v>
      </c>
      <c r="D6" s="2">
        <v>3</v>
      </c>
      <c r="E6" s="2">
        <v>0</v>
      </c>
      <c r="F6" s="2">
        <v>1</v>
      </c>
      <c r="G6" s="2">
        <v>0.1875</v>
      </c>
      <c r="H6" s="2">
        <v>0</v>
      </c>
      <c r="I6" s="2">
        <v>0.40311288741492751</v>
      </c>
      <c r="J6" s="2">
        <v>1</v>
      </c>
      <c r="K6" s="2">
        <v>0</v>
      </c>
      <c r="L6">
        <f>J6*$J$3</f>
        <v>0.25798100000000002</v>
      </c>
      <c r="M6">
        <f>K6*$K$3</f>
        <v>0</v>
      </c>
      <c r="N6">
        <f>L6-M6</f>
        <v>0.25798100000000002</v>
      </c>
      <c r="O6" t="e">
        <f>N6/M6</f>
        <v>#DIV/0!</v>
      </c>
    </row>
    <row r="7" spans="1:15" x14ac:dyDescent="0.25">
      <c r="A7" s="2" t="s">
        <v>43</v>
      </c>
      <c r="B7" s="2" t="s">
        <v>44</v>
      </c>
      <c r="C7" s="2" t="s">
        <v>45</v>
      </c>
      <c r="D7" s="2">
        <v>2</v>
      </c>
      <c r="E7" s="2">
        <v>0</v>
      </c>
      <c r="F7" s="2">
        <v>1</v>
      </c>
      <c r="G7" s="2">
        <v>0.125</v>
      </c>
      <c r="H7" s="2">
        <v>0</v>
      </c>
      <c r="I7" s="2">
        <v>0.34156502553198659</v>
      </c>
      <c r="J7" s="2">
        <v>0</v>
      </c>
      <c r="K7" s="2">
        <v>0</v>
      </c>
      <c r="L7">
        <f>J7*$J$3</f>
        <v>0</v>
      </c>
      <c r="M7">
        <f>K7*$K$3</f>
        <v>0</v>
      </c>
      <c r="N7">
        <f>L7-M7</f>
        <v>0</v>
      </c>
      <c r="O7" t="e">
        <f>N7/M7</f>
        <v>#DIV/0!</v>
      </c>
    </row>
    <row r="8" spans="1:15" x14ac:dyDescent="0.25">
      <c r="A8" s="2" t="s">
        <v>46</v>
      </c>
      <c r="B8" s="2" t="s">
        <v>47</v>
      </c>
      <c r="C8" s="2" t="s">
        <v>48</v>
      </c>
      <c r="D8" s="2">
        <v>7</v>
      </c>
      <c r="E8" s="2">
        <v>0</v>
      </c>
      <c r="F8" s="2">
        <v>7</v>
      </c>
      <c r="G8" s="2">
        <v>0.4375</v>
      </c>
      <c r="H8" s="2">
        <v>0</v>
      </c>
      <c r="I8" s="2">
        <v>1.75</v>
      </c>
      <c r="J8" s="2">
        <v>0</v>
      </c>
      <c r="K8" s="2">
        <v>0</v>
      </c>
      <c r="L8">
        <f>J8*$J$3</f>
        <v>0</v>
      </c>
      <c r="M8">
        <f>K8*$K$3</f>
        <v>0</v>
      </c>
      <c r="N8">
        <f>L8-M8</f>
        <v>0</v>
      </c>
      <c r="O8" t="e">
        <f>N8/M8</f>
        <v>#DIV/0!</v>
      </c>
    </row>
    <row r="9" spans="1:15" x14ac:dyDescent="0.25">
      <c r="A9" s="2" t="s">
        <v>52</v>
      </c>
      <c r="B9" s="2" t="s">
        <v>53</v>
      </c>
      <c r="C9" s="2" t="s">
        <v>54</v>
      </c>
      <c r="D9" s="2">
        <v>2</v>
      </c>
      <c r="E9" s="2">
        <v>0</v>
      </c>
      <c r="F9" s="2">
        <v>2</v>
      </c>
      <c r="G9" s="2">
        <v>0.125</v>
      </c>
      <c r="H9" s="2">
        <v>0</v>
      </c>
      <c r="I9" s="2">
        <v>0.5</v>
      </c>
      <c r="J9" s="2">
        <v>0</v>
      </c>
      <c r="K9" s="2">
        <v>0</v>
      </c>
      <c r="L9">
        <f>J9*$J$3</f>
        <v>0</v>
      </c>
      <c r="M9">
        <f>K9*$K$3</f>
        <v>0</v>
      </c>
      <c r="N9">
        <f>L9-M9</f>
        <v>0</v>
      </c>
      <c r="O9" t="e">
        <f>N9/M9</f>
        <v>#DIV/0!</v>
      </c>
    </row>
    <row r="10" spans="1:15" x14ac:dyDescent="0.25">
      <c r="A10" s="2" t="s">
        <v>55</v>
      </c>
      <c r="B10" s="2" t="s">
        <v>56</v>
      </c>
      <c r="C10" s="2" t="s">
        <v>48</v>
      </c>
      <c r="D10" s="2">
        <v>4</v>
      </c>
      <c r="E10" s="2">
        <v>0</v>
      </c>
      <c r="F10" s="2">
        <v>4</v>
      </c>
      <c r="G10" s="2">
        <v>0.25</v>
      </c>
      <c r="H10" s="2">
        <v>0</v>
      </c>
      <c r="I10" s="2">
        <v>1</v>
      </c>
      <c r="J10" s="2">
        <v>0</v>
      </c>
      <c r="K10" s="2">
        <v>0</v>
      </c>
      <c r="L10">
        <f>J10*$J$3</f>
        <v>0</v>
      </c>
      <c r="M10">
        <f>K10*$K$3</f>
        <v>0</v>
      </c>
      <c r="N10">
        <f>L10-M10</f>
        <v>0</v>
      </c>
      <c r="O10" t="e">
        <f>N10/M10</f>
        <v>#DIV/0!</v>
      </c>
    </row>
    <row r="11" spans="1:15" x14ac:dyDescent="0.25">
      <c r="A11" s="2" t="s">
        <v>57</v>
      </c>
      <c r="B11" s="2" t="s">
        <v>58</v>
      </c>
      <c r="C11" s="2" t="s">
        <v>59</v>
      </c>
      <c r="D11" s="2">
        <v>2</v>
      </c>
      <c r="E11" s="2">
        <v>0</v>
      </c>
      <c r="F11" s="2">
        <v>2</v>
      </c>
      <c r="G11" s="2">
        <v>0.125</v>
      </c>
      <c r="H11" s="2">
        <v>0</v>
      </c>
      <c r="I11" s="2">
        <v>0.5</v>
      </c>
      <c r="J11" s="2">
        <v>0</v>
      </c>
      <c r="K11" s="2">
        <v>0</v>
      </c>
      <c r="L11">
        <f>J11*$J$3</f>
        <v>0</v>
      </c>
      <c r="M11">
        <f>K11*$K$3</f>
        <v>0</v>
      </c>
      <c r="N11">
        <f>L11-M11</f>
        <v>0</v>
      </c>
      <c r="O11" t="e">
        <f>N11/M11</f>
        <v>#DIV/0!</v>
      </c>
    </row>
    <row r="12" spans="1:15" x14ac:dyDescent="0.25">
      <c r="A12" s="2" t="s">
        <v>60</v>
      </c>
      <c r="B12" s="2" t="s">
        <v>61</v>
      </c>
      <c r="C12" s="2" t="s">
        <v>48</v>
      </c>
      <c r="D12" s="2">
        <v>5</v>
      </c>
      <c r="E12" s="2">
        <v>0</v>
      </c>
      <c r="F12" s="2">
        <v>4</v>
      </c>
      <c r="G12" s="2">
        <v>0.3125</v>
      </c>
      <c r="H12" s="2">
        <v>0</v>
      </c>
      <c r="I12" s="2">
        <v>1.0144785195688801</v>
      </c>
      <c r="J12" s="2">
        <v>0</v>
      </c>
      <c r="K12" s="2">
        <v>0</v>
      </c>
      <c r="L12">
        <f>J12*$J$3</f>
        <v>0</v>
      </c>
      <c r="M12">
        <f>K12*$K$3</f>
        <v>0</v>
      </c>
      <c r="N12">
        <f>L12-M12</f>
        <v>0</v>
      </c>
      <c r="O12" t="e">
        <f>N12/M12</f>
        <v>#DIV/0!</v>
      </c>
    </row>
    <row r="13" spans="1:15" x14ac:dyDescent="0.25">
      <c r="A13" s="2" t="s">
        <v>62</v>
      </c>
      <c r="B13" s="2" t="s">
        <v>63</v>
      </c>
      <c r="C13" s="2" t="s">
        <v>64</v>
      </c>
      <c r="D13" s="2">
        <v>2</v>
      </c>
      <c r="E13" s="2">
        <v>0</v>
      </c>
      <c r="F13" s="2">
        <v>2</v>
      </c>
      <c r="G13" s="2">
        <v>0.125</v>
      </c>
      <c r="H13" s="2">
        <v>0</v>
      </c>
      <c r="I13" s="2">
        <v>0.5</v>
      </c>
      <c r="J13" s="2">
        <v>0</v>
      </c>
      <c r="K13" s="2">
        <v>0</v>
      </c>
      <c r="L13">
        <f>J13*$J$3</f>
        <v>0</v>
      </c>
      <c r="M13">
        <f>K13*$K$3</f>
        <v>0</v>
      </c>
      <c r="N13">
        <f>L13-M13</f>
        <v>0</v>
      </c>
      <c r="O13" t="e">
        <f>N13/M13</f>
        <v>#DIV/0!</v>
      </c>
    </row>
    <row r="14" spans="1:15" x14ac:dyDescent="0.25">
      <c r="A14" s="2" t="s">
        <v>65</v>
      </c>
      <c r="B14" s="2" t="s">
        <v>66</v>
      </c>
      <c r="C14" s="2" t="s">
        <v>67</v>
      </c>
      <c r="D14" s="2">
        <v>2</v>
      </c>
      <c r="E14" s="2">
        <v>0</v>
      </c>
      <c r="F14" s="2">
        <v>2</v>
      </c>
      <c r="G14" s="2">
        <v>0.125</v>
      </c>
      <c r="H14" s="2">
        <v>0</v>
      </c>
      <c r="I14" s="2">
        <v>0.5</v>
      </c>
      <c r="J14" s="2">
        <v>0</v>
      </c>
      <c r="K14" s="2">
        <v>0</v>
      </c>
      <c r="L14">
        <f>J14*$J$3</f>
        <v>0</v>
      </c>
      <c r="M14">
        <f>K14*$K$3</f>
        <v>0</v>
      </c>
      <c r="N14">
        <f>L14-M14</f>
        <v>0</v>
      </c>
      <c r="O14" t="e">
        <f>N14/M14</f>
        <v>#DIV/0!</v>
      </c>
    </row>
    <row r="15" spans="1:15" x14ac:dyDescent="0.25">
      <c r="A15" s="2" t="s">
        <v>68</v>
      </c>
      <c r="B15" s="2" t="s">
        <v>69</v>
      </c>
      <c r="C15" s="2" t="s">
        <v>70</v>
      </c>
      <c r="D15" s="2">
        <v>2</v>
      </c>
      <c r="E15" s="2">
        <v>0</v>
      </c>
      <c r="F15" s="2">
        <v>1</v>
      </c>
      <c r="G15" s="2">
        <v>0.125</v>
      </c>
      <c r="H15" s="2">
        <v>0</v>
      </c>
      <c r="I15" s="2">
        <v>0.34156502553198659</v>
      </c>
      <c r="J15" s="2">
        <v>0</v>
      </c>
      <c r="K15" s="2">
        <v>0</v>
      </c>
      <c r="L15">
        <f>J15*$J$3</f>
        <v>0</v>
      </c>
      <c r="M15">
        <f>K15*$K$3</f>
        <v>0</v>
      </c>
      <c r="N15">
        <f>L15-M15</f>
        <v>0</v>
      </c>
      <c r="O15" t="e">
        <f>N15/M15</f>
        <v>#DIV/0!</v>
      </c>
    </row>
    <row r="16" spans="1:15" x14ac:dyDescent="0.25">
      <c r="A16" s="2" t="s">
        <v>34</v>
      </c>
      <c r="B16" s="2" t="s">
        <v>35</v>
      </c>
      <c r="C16" s="2" t="s">
        <v>36</v>
      </c>
      <c r="D16" s="2">
        <v>2</v>
      </c>
      <c r="E16" s="2">
        <v>0</v>
      </c>
      <c r="F16" s="2">
        <v>1</v>
      </c>
      <c r="G16" s="2">
        <v>0.125</v>
      </c>
      <c r="H16" s="2">
        <v>0</v>
      </c>
      <c r="I16" s="2">
        <v>0.34156502553198659</v>
      </c>
      <c r="J16" s="2">
        <v>0</v>
      </c>
      <c r="K16" s="2">
        <v>1</v>
      </c>
      <c r="L16">
        <f>J16*$J$3</f>
        <v>0</v>
      </c>
      <c r="M16">
        <f>K16*$K$3</f>
        <v>0.100703</v>
      </c>
      <c r="N16">
        <f>L16-M16</f>
        <v>-0.100703</v>
      </c>
      <c r="O16">
        <f>N16/M16</f>
        <v>-1</v>
      </c>
    </row>
    <row r="17" spans="1:15" x14ac:dyDescent="0.25">
      <c r="A17" s="2" t="s">
        <v>40</v>
      </c>
      <c r="B17" s="2" t="s">
        <v>41</v>
      </c>
      <c r="C17" s="2" t="s">
        <v>42</v>
      </c>
      <c r="D17" s="2">
        <v>8</v>
      </c>
      <c r="E17" s="2">
        <v>0</v>
      </c>
      <c r="F17" s="2">
        <v>2</v>
      </c>
      <c r="G17" s="2">
        <v>0.5</v>
      </c>
      <c r="H17" s="2">
        <v>0</v>
      </c>
      <c r="I17" s="2">
        <v>0.73029674334022143</v>
      </c>
      <c r="J17" s="2">
        <v>0</v>
      </c>
      <c r="K17" s="2">
        <v>2</v>
      </c>
      <c r="L17">
        <f>J17*$J$3</f>
        <v>0</v>
      </c>
      <c r="M17">
        <f>K17*$K$3</f>
        <v>0.201406</v>
      </c>
      <c r="N17">
        <f>L17-M17</f>
        <v>-0.201406</v>
      </c>
      <c r="O17">
        <f>N17/M17</f>
        <v>-1</v>
      </c>
    </row>
    <row r="18" spans="1:15" x14ac:dyDescent="0.25">
      <c r="A18" s="2" t="s">
        <v>78</v>
      </c>
      <c r="B18" s="2" t="s">
        <v>79</v>
      </c>
      <c r="C18" s="2" t="s">
        <v>80</v>
      </c>
      <c r="D18" s="2">
        <v>2</v>
      </c>
      <c r="E18" s="2">
        <v>0</v>
      </c>
      <c r="F18" s="2">
        <v>2</v>
      </c>
      <c r="G18" s="2">
        <v>0.125</v>
      </c>
      <c r="H18" s="2">
        <v>0</v>
      </c>
      <c r="I18" s="2">
        <v>0.5</v>
      </c>
      <c r="J18" s="2">
        <v>0</v>
      </c>
      <c r="K18" s="2">
        <v>2</v>
      </c>
      <c r="L18">
        <f>J18*$J$3</f>
        <v>0</v>
      </c>
      <c r="M18">
        <f>K18*$K$3</f>
        <v>0.201406</v>
      </c>
      <c r="N18">
        <f>L18-M18</f>
        <v>-0.201406</v>
      </c>
      <c r="O18">
        <f>N18/M18</f>
        <v>-1</v>
      </c>
    </row>
    <row r="19" spans="1:15" x14ac:dyDescent="0.25">
      <c r="A19" s="2" t="s">
        <v>28</v>
      </c>
      <c r="B19" s="2" t="s">
        <v>29</v>
      </c>
      <c r="C19" s="2" t="s">
        <v>30</v>
      </c>
      <c r="D19" s="2">
        <v>26</v>
      </c>
      <c r="E19" s="2">
        <v>0</v>
      </c>
      <c r="F19" s="2">
        <v>8</v>
      </c>
      <c r="G19" s="2">
        <v>1.625</v>
      </c>
      <c r="H19" s="2">
        <v>1</v>
      </c>
      <c r="I19" s="2">
        <v>2.3345235059857505</v>
      </c>
      <c r="J19" s="2">
        <v>1</v>
      </c>
      <c r="K19" s="2">
        <v>8</v>
      </c>
      <c r="L19">
        <f>J19*$J$3</f>
        <v>0.25798100000000002</v>
      </c>
      <c r="M19">
        <f>K19*$K$3</f>
        <v>0.80562400000000001</v>
      </c>
      <c r="N19">
        <f>L19-M19</f>
        <v>-0.54764299999999999</v>
      </c>
      <c r="O19">
        <f>N19/M19</f>
        <v>-0.67977493222644803</v>
      </c>
    </row>
    <row r="20" spans="1:15" x14ac:dyDescent="0.25">
      <c r="A20" s="2" t="s">
        <v>73</v>
      </c>
      <c r="B20" s="2" t="s">
        <v>74</v>
      </c>
      <c r="C20" s="2" t="s">
        <v>75</v>
      </c>
      <c r="D20" s="2">
        <v>11</v>
      </c>
      <c r="E20" s="2">
        <v>0</v>
      </c>
      <c r="F20" s="2">
        <v>6</v>
      </c>
      <c r="G20" s="2">
        <v>0.6875</v>
      </c>
      <c r="H20" s="2">
        <v>0</v>
      </c>
      <c r="I20" s="2">
        <v>1.5798206649279321</v>
      </c>
      <c r="J20" s="2">
        <v>0</v>
      </c>
      <c r="K20" s="2">
        <v>6</v>
      </c>
      <c r="L20">
        <f>J20*$J$3</f>
        <v>0</v>
      </c>
      <c r="M20">
        <f>K20*$K$3</f>
        <v>0.60421800000000003</v>
      </c>
      <c r="N20">
        <f>L20-M20</f>
        <v>-0.60421800000000003</v>
      </c>
      <c r="O20">
        <f>N20/M20</f>
        <v>-1</v>
      </c>
    </row>
    <row r="21" spans="1:15" x14ac:dyDescent="0.25">
      <c r="A21" s="2" t="s">
        <v>31</v>
      </c>
      <c r="B21" s="2" t="s">
        <v>32</v>
      </c>
      <c r="C21" s="2" t="s">
        <v>33</v>
      </c>
      <c r="D21" s="2">
        <v>18</v>
      </c>
      <c r="E21" s="2">
        <v>0</v>
      </c>
      <c r="F21" s="2">
        <v>9</v>
      </c>
      <c r="G21" s="2">
        <v>1.125</v>
      </c>
      <c r="H21" s="2">
        <v>0</v>
      </c>
      <c r="I21" s="2">
        <v>2.2472205054244232</v>
      </c>
      <c r="J21" s="2">
        <v>1</v>
      </c>
      <c r="K21" s="2">
        <v>9</v>
      </c>
      <c r="L21">
        <f>J21*$J$3</f>
        <v>0.25798100000000002</v>
      </c>
      <c r="M21">
        <f>K21*$K$3</f>
        <v>0.90632699999999999</v>
      </c>
      <c r="N21">
        <f>L21-M21</f>
        <v>-0.64834599999999998</v>
      </c>
      <c r="O21">
        <f>N21/M21</f>
        <v>-0.71535549531239828</v>
      </c>
    </row>
    <row r="22" spans="1:15" x14ac:dyDescent="0.25">
      <c r="A22" s="2" t="s">
        <v>76</v>
      </c>
      <c r="B22" s="2" t="s">
        <v>77</v>
      </c>
      <c r="C22" s="2" t="s">
        <v>33</v>
      </c>
      <c r="D22" s="2">
        <v>597</v>
      </c>
      <c r="E22" s="2">
        <v>0</v>
      </c>
      <c r="F22" s="2">
        <v>222</v>
      </c>
      <c r="G22" s="2">
        <v>37.3125</v>
      </c>
      <c r="H22" s="2">
        <v>11.5</v>
      </c>
      <c r="I22" s="2">
        <v>60.441397237324018</v>
      </c>
      <c r="J22" s="2">
        <v>38</v>
      </c>
      <c r="K22" s="2">
        <v>222</v>
      </c>
      <c r="L22">
        <f>J22*$J$3</f>
        <v>9.8032780000000006</v>
      </c>
      <c r="M22">
        <f>K22*$K$3</f>
        <v>22.356065999999998</v>
      </c>
      <c r="N22">
        <f>L22-M22</f>
        <v>-12.552787999999998</v>
      </c>
      <c r="O22">
        <f>N22/M22</f>
        <v>-0.56149360088666755</v>
      </c>
    </row>
    <row r="23" spans="1:15" x14ac:dyDescent="0.25">
      <c r="A23" s="2" t="s">
        <v>71</v>
      </c>
      <c r="B23" s="2" t="s">
        <v>72</v>
      </c>
      <c r="C23" s="2" t="s">
        <v>33</v>
      </c>
      <c r="D23" s="2">
        <v>1380</v>
      </c>
      <c r="E23" s="2">
        <v>0</v>
      </c>
      <c r="F23" s="2">
        <v>519</v>
      </c>
      <c r="G23" s="2">
        <v>86.25</v>
      </c>
      <c r="H23" s="2">
        <v>29.5</v>
      </c>
      <c r="I23" s="2">
        <v>137.45423480805044</v>
      </c>
      <c r="J23" s="2">
        <v>85</v>
      </c>
      <c r="K23" s="2">
        <v>519</v>
      </c>
      <c r="L23">
        <f>J23*$J$3</f>
        <v>21.928385000000002</v>
      </c>
      <c r="M23">
        <f>K23*$K$3</f>
        <v>52.264856999999999</v>
      </c>
      <c r="N23">
        <f>L23-M23</f>
        <v>-30.336471999999997</v>
      </c>
      <c r="O23">
        <f>N23/M23</f>
        <v>-0.58043729077839046</v>
      </c>
    </row>
    <row r="24" spans="1:15" x14ac:dyDescent="0.25">
      <c r="A24" s="2" t="s">
        <v>49</v>
      </c>
      <c r="B24" s="2" t="s">
        <v>50</v>
      </c>
      <c r="C24" s="2" t="s">
        <v>51</v>
      </c>
      <c r="D24" s="2">
        <v>909</v>
      </c>
      <c r="E24" s="2">
        <v>0</v>
      </c>
      <c r="F24" s="2">
        <v>410</v>
      </c>
      <c r="G24" s="2">
        <v>56.8125</v>
      </c>
      <c r="H24" s="2">
        <v>13.5</v>
      </c>
      <c r="I24" s="2">
        <v>110.17574975162789</v>
      </c>
      <c r="J24" s="2">
        <v>38</v>
      </c>
      <c r="K24" s="2">
        <v>410</v>
      </c>
      <c r="L24">
        <f>J24*$J$3</f>
        <v>9.8032780000000006</v>
      </c>
      <c r="M24">
        <f>K24*$K$3</f>
        <v>41.288229999999999</v>
      </c>
      <c r="N24">
        <f>L24-M24</f>
        <v>-31.484952</v>
      </c>
      <c r="O24">
        <f>N24/M24</f>
        <v>-0.76256482779717127</v>
      </c>
    </row>
    <row r="25" spans="1:15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</row>
    <row r="26" spans="1:15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</row>
    <row r="27" spans="1:15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</row>
    <row r="28" spans="1:15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</row>
    <row r="29" spans="1:15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</row>
    <row r="30" spans="1:15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</row>
    <row r="31" spans="1:15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</row>
    <row r="32" spans="1:15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</row>
  </sheetData>
  <sortState xmlns:xlrd2="http://schemas.microsoft.com/office/spreadsheetml/2017/richdata2" ref="A6:O6403">
    <sortCondition descending="1" ref="N5:N6403"/>
  </sortState>
  <mergeCells count="2">
    <mergeCell ref="B2:I2"/>
    <mergeCell ref="B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0F5C4-E699-4E7E-B455-BC1E40A51AA0}">
  <dimension ref="A1:O24"/>
  <sheetViews>
    <sheetView workbookViewId="0">
      <selection activeCell="A6" sqref="A6"/>
    </sheetView>
  </sheetViews>
  <sheetFormatPr defaultRowHeight="15" x14ac:dyDescent="0.25"/>
  <cols>
    <col min="12" max="12" width="15.28515625" customWidth="1"/>
    <col min="13" max="13" width="16.140625" customWidth="1"/>
    <col min="14" max="14" width="15.7109375" customWidth="1"/>
    <col min="15" max="15" width="11.7109375" customWidth="1"/>
  </cols>
  <sheetData>
    <row r="1" spans="1:15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10</v>
      </c>
      <c r="K1" s="1" t="s">
        <v>24</v>
      </c>
      <c r="L1" s="8" t="s">
        <v>87</v>
      </c>
      <c r="M1" s="8" t="s">
        <v>84</v>
      </c>
      <c r="N1" s="8" t="s">
        <v>88</v>
      </c>
      <c r="O1" s="8" t="s">
        <v>86</v>
      </c>
    </row>
    <row r="2" spans="1:15" x14ac:dyDescent="0.25">
      <c r="A2" s="1"/>
      <c r="B2" s="5" t="s">
        <v>81</v>
      </c>
      <c r="C2" s="6"/>
      <c r="D2" s="6"/>
      <c r="E2" s="6"/>
      <c r="F2" s="6"/>
      <c r="G2" s="6"/>
      <c r="H2" s="6"/>
      <c r="I2" s="7"/>
      <c r="J2" s="2">
        <v>150898</v>
      </c>
      <c r="K2" s="2">
        <v>100703</v>
      </c>
    </row>
    <row r="3" spans="1:15" x14ac:dyDescent="0.25">
      <c r="A3" s="1"/>
      <c r="B3" s="5" t="s">
        <v>82</v>
      </c>
      <c r="C3" s="6"/>
      <c r="D3" s="6"/>
      <c r="E3" s="6"/>
      <c r="F3" s="6"/>
      <c r="G3" s="6"/>
      <c r="H3" s="6"/>
      <c r="I3" s="7"/>
      <c r="J3" s="2">
        <f t="shared" ref="J3:K3" si="0">J2/1000000</f>
        <v>0.150898</v>
      </c>
      <c r="K3" s="2">
        <f t="shared" si="0"/>
        <v>0.100703</v>
      </c>
    </row>
    <row r="4" spans="1:15" s="4" customForma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/>
      <c r="M4"/>
      <c r="N4"/>
      <c r="O4"/>
    </row>
    <row r="5" spans="1:15" x14ac:dyDescent="0.25">
      <c r="A5" s="2" t="s">
        <v>25</v>
      </c>
      <c r="B5" s="2" t="s">
        <v>26</v>
      </c>
      <c r="C5" s="2" t="s">
        <v>27</v>
      </c>
      <c r="D5" s="2">
        <v>2</v>
      </c>
      <c r="E5" s="2">
        <v>0</v>
      </c>
      <c r="F5" s="2">
        <v>1</v>
      </c>
      <c r="G5" s="2">
        <v>0.125</v>
      </c>
      <c r="H5" s="2">
        <v>0</v>
      </c>
      <c r="I5" s="2">
        <v>0.34156502553198659</v>
      </c>
      <c r="J5" s="2">
        <v>0</v>
      </c>
      <c r="K5" s="2">
        <v>0</v>
      </c>
      <c r="L5">
        <f t="shared" ref="L5:L68" si="1">J5*$J$3</f>
        <v>0</v>
      </c>
      <c r="M5">
        <f t="shared" ref="M5:M68" si="2">K5*$K$3</f>
        <v>0</v>
      </c>
      <c r="N5">
        <f t="shared" ref="N5:N68" si="3">L5-M5</f>
        <v>0</v>
      </c>
      <c r="O5" t="e">
        <f t="shared" ref="O5:O68" si="4">N5/M5</f>
        <v>#DIV/0!</v>
      </c>
    </row>
    <row r="6" spans="1:15" x14ac:dyDescent="0.25">
      <c r="A6" s="2" t="s">
        <v>57</v>
      </c>
      <c r="B6" s="2" t="s">
        <v>58</v>
      </c>
      <c r="C6" s="2" t="s">
        <v>59</v>
      </c>
      <c r="D6" s="2">
        <v>2</v>
      </c>
      <c r="E6" s="2">
        <v>0</v>
      </c>
      <c r="F6" s="2">
        <v>2</v>
      </c>
      <c r="G6" s="2">
        <v>0.125</v>
      </c>
      <c r="H6" s="2">
        <v>0</v>
      </c>
      <c r="I6" s="2">
        <v>0.5</v>
      </c>
      <c r="J6" s="2">
        <v>2</v>
      </c>
      <c r="K6" s="2">
        <v>0</v>
      </c>
      <c r="L6">
        <f>J6*$J$3</f>
        <v>0.30179600000000001</v>
      </c>
      <c r="M6">
        <f>K6*$K$3</f>
        <v>0</v>
      </c>
      <c r="N6">
        <f>L6-M6</f>
        <v>0.30179600000000001</v>
      </c>
      <c r="O6" t="e">
        <f>N6/M6</f>
        <v>#DIV/0!</v>
      </c>
    </row>
    <row r="7" spans="1:15" x14ac:dyDescent="0.25">
      <c r="A7" s="2" t="s">
        <v>43</v>
      </c>
      <c r="B7" s="2" t="s">
        <v>44</v>
      </c>
      <c r="C7" s="2" t="s">
        <v>45</v>
      </c>
      <c r="D7" s="2">
        <v>2</v>
      </c>
      <c r="E7" s="2">
        <v>0</v>
      </c>
      <c r="F7" s="2">
        <v>1</v>
      </c>
      <c r="G7" s="2">
        <v>0.125</v>
      </c>
      <c r="H7" s="2">
        <v>0</v>
      </c>
      <c r="I7" s="2">
        <v>0.34156502553198659</v>
      </c>
      <c r="J7" s="2">
        <v>1</v>
      </c>
      <c r="K7" s="2">
        <v>0</v>
      </c>
      <c r="L7">
        <f>J7*$J$3</f>
        <v>0.150898</v>
      </c>
      <c r="M7">
        <f>K7*$K$3</f>
        <v>0</v>
      </c>
      <c r="N7">
        <f>L7-M7</f>
        <v>0.150898</v>
      </c>
      <c r="O7" t="e">
        <f>N7/M7</f>
        <v>#DIV/0!</v>
      </c>
    </row>
    <row r="8" spans="1:15" x14ac:dyDescent="0.25">
      <c r="A8" s="2" t="s">
        <v>28</v>
      </c>
      <c r="B8" s="2" t="s">
        <v>29</v>
      </c>
      <c r="C8" s="2" t="s">
        <v>30</v>
      </c>
      <c r="D8" s="2">
        <v>26</v>
      </c>
      <c r="E8" s="2">
        <v>0</v>
      </c>
      <c r="F8" s="2">
        <v>8</v>
      </c>
      <c r="G8" s="2">
        <v>1.625</v>
      </c>
      <c r="H8" s="2">
        <v>1</v>
      </c>
      <c r="I8" s="2">
        <v>2.3345235059857505</v>
      </c>
      <c r="J8" s="2">
        <v>6</v>
      </c>
      <c r="K8" s="2">
        <v>8</v>
      </c>
      <c r="L8">
        <f>J8*$J$3</f>
        <v>0.90538800000000008</v>
      </c>
      <c r="M8">
        <f>K8*$K$3</f>
        <v>0.80562400000000001</v>
      </c>
      <c r="N8">
        <f>L8-M8</f>
        <v>9.9764000000000075E-2</v>
      </c>
      <c r="O8">
        <f>N8/M8</f>
        <v>0.12383444385966663</v>
      </c>
    </row>
    <row r="9" spans="1:15" x14ac:dyDescent="0.25">
      <c r="A9" s="2" t="s">
        <v>37</v>
      </c>
      <c r="B9" s="2" t="s">
        <v>38</v>
      </c>
      <c r="C9" s="2" t="s">
        <v>39</v>
      </c>
      <c r="D9" s="2">
        <v>3</v>
      </c>
      <c r="E9" s="2">
        <v>0</v>
      </c>
      <c r="F9" s="2">
        <v>1</v>
      </c>
      <c r="G9" s="2">
        <v>0.1875</v>
      </c>
      <c r="H9" s="2">
        <v>0</v>
      </c>
      <c r="I9" s="2">
        <v>0.40311288741492751</v>
      </c>
      <c r="J9" s="2">
        <v>0</v>
      </c>
      <c r="K9" s="2">
        <v>0</v>
      </c>
      <c r="L9">
        <f>J9*$J$3</f>
        <v>0</v>
      </c>
      <c r="M9">
        <f>K9*$K$3</f>
        <v>0</v>
      </c>
      <c r="N9">
        <f>L9-M9</f>
        <v>0</v>
      </c>
      <c r="O9" t="e">
        <f>N9/M9</f>
        <v>#DIV/0!</v>
      </c>
    </row>
    <row r="10" spans="1:15" x14ac:dyDescent="0.25">
      <c r="A10" s="2" t="s">
        <v>46</v>
      </c>
      <c r="B10" s="2" t="s">
        <v>47</v>
      </c>
      <c r="C10" s="2" t="s">
        <v>48</v>
      </c>
      <c r="D10" s="2">
        <v>7</v>
      </c>
      <c r="E10" s="2">
        <v>0</v>
      </c>
      <c r="F10" s="2">
        <v>7</v>
      </c>
      <c r="G10" s="2">
        <v>0.4375</v>
      </c>
      <c r="H10" s="2">
        <v>0</v>
      </c>
      <c r="I10" s="2">
        <v>1.75</v>
      </c>
      <c r="J10" s="2">
        <v>0</v>
      </c>
      <c r="K10" s="2">
        <v>0</v>
      </c>
      <c r="L10">
        <f>J10*$J$3</f>
        <v>0</v>
      </c>
      <c r="M10">
        <f>K10*$K$3</f>
        <v>0</v>
      </c>
      <c r="N10">
        <f>L10-M10</f>
        <v>0</v>
      </c>
      <c r="O10" t="e">
        <f>N10/M10</f>
        <v>#DIV/0!</v>
      </c>
    </row>
    <row r="11" spans="1:15" x14ac:dyDescent="0.25">
      <c r="A11" s="2" t="s">
        <v>52</v>
      </c>
      <c r="B11" s="2" t="s">
        <v>53</v>
      </c>
      <c r="C11" s="2" t="s">
        <v>54</v>
      </c>
      <c r="D11" s="2">
        <v>2</v>
      </c>
      <c r="E11" s="2">
        <v>0</v>
      </c>
      <c r="F11" s="2">
        <v>2</v>
      </c>
      <c r="G11" s="2">
        <v>0.125</v>
      </c>
      <c r="H11" s="2">
        <v>0</v>
      </c>
      <c r="I11" s="2">
        <v>0.5</v>
      </c>
      <c r="J11" s="2">
        <v>0</v>
      </c>
      <c r="K11" s="2">
        <v>0</v>
      </c>
      <c r="L11">
        <f>J11*$J$3</f>
        <v>0</v>
      </c>
      <c r="M11">
        <f>K11*$K$3</f>
        <v>0</v>
      </c>
      <c r="N11">
        <f>L11-M11</f>
        <v>0</v>
      </c>
      <c r="O11" t="e">
        <f>N11/M11</f>
        <v>#DIV/0!</v>
      </c>
    </row>
    <row r="12" spans="1:15" x14ac:dyDescent="0.25">
      <c r="A12" s="2" t="s">
        <v>55</v>
      </c>
      <c r="B12" s="2" t="s">
        <v>56</v>
      </c>
      <c r="C12" s="2" t="s">
        <v>48</v>
      </c>
      <c r="D12" s="2">
        <v>4</v>
      </c>
      <c r="E12" s="2">
        <v>0</v>
      </c>
      <c r="F12" s="2">
        <v>4</v>
      </c>
      <c r="G12" s="2">
        <v>0.25</v>
      </c>
      <c r="H12" s="2">
        <v>0</v>
      </c>
      <c r="I12" s="2">
        <v>1</v>
      </c>
      <c r="J12" s="2">
        <v>0</v>
      </c>
      <c r="K12" s="2">
        <v>0</v>
      </c>
      <c r="L12">
        <f>J12*$J$3</f>
        <v>0</v>
      </c>
      <c r="M12">
        <f>K12*$K$3</f>
        <v>0</v>
      </c>
      <c r="N12">
        <f>L12-M12</f>
        <v>0</v>
      </c>
      <c r="O12" t="e">
        <f>N12/M12</f>
        <v>#DIV/0!</v>
      </c>
    </row>
    <row r="13" spans="1:15" x14ac:dyDescent="0.25">
      <c r="A13" s="2" t="s">
        <v>60</v>
      </c>
      <c r="B13" s="2" t="s">
        <v>61</v>
      </c>
      <c r="C13" s="2" t="s">
        <v>48</v>
      </c>
      <c r="D13" s="2">
        <v>5</v>
      </c>
      <c r="E13" s="2">
        <v>0</v>
      </c>
      <c r="F13" s="2">
        <v>4</v>
      </c>
      <c r="G13" s="2">
        <v>0.3125</v>
      </c>
      <c r="H13" s="2">
        <v>0</v>
      </c>
      <c r="I13" s="2">
        <v>1.0144785195688801</v>
      </c>
      <c r="J13" s="2">
        <v>0</v>
      </c>
      <c r="K13" s="2">
        <v>0</v>
      </c>
      <c r="L13">
        <f>J13*$J$3</f>
        <v>0</v>
      </c>
      <c r="M13">
        <f>K13*$K$3</f>
        <v>0</v>
      </c>
      <c r="N13">
        <f>L13-M13</f>
        <v>0</v>
      </c>
      <c r="O13" t="e">
        <f>N13/M13</f>
        <v>#DIV/0!</v>
      </c>
    </row>
    <row r="14" spans="1:15" x14ac:dyDescent="0.25">
      <c r="A14" s="2" t="s">
        <v>62</v>
      </c>
      <c r="B14" s="2" t="s">
        <v>63</v>
      </c>
      <c r="C14" s="2" t="s">
        <v>64</v>
      </c>
      <c r="D14" s="2">
        <v>2</v>
      </c>
      <c r="E14" s="2">
        <v>0</v>
      </c>
      <c r="F14" s="2">
        <v>2</v>
      </c>
      <c r="G14" s="2">
        <v>0.125</v>
      </c>
      <c r="H14" s="2">
        <v>0</v>
      </c>
      <c r="I14" s="2">
        <v>0.5</v>
      </c>
      <c r="J14" s="2">
        <v>0</v>
      </c>
      <c r="K14" s="2">
        <v>0</v>
      </c>
      <c r="L14">
        <f>J14*$J$3</f>
        <v>0</v>
      </c>
      <c r="M14">
        <f>K14*$K$3</f>
        <v>0</v>
      </c>
      <c r="N14">
        <f>L14-M14</f>
        <v>0</v>
      </c>
      <c r="O14" t="e">
        <f>N14/M14</f>
        <v>#DIV/0!</v>
      </c>
    </row>
    <row r="15" spans="1:15" x14ac:dyDescent="0.25">
      <c r="A15" s="2" t="s">
        <v>65</v>
      </c>
      <c r="B15" s="2" t="s">
        <v>66</v>
      </c>
      <c r="C15" s="2" t="s">
        <v>67</v>
      </c>
      <c r="D15" s="2">
        <v>2</v>
      </c>
      <c r="E15" s="2">
        <v>0</v>
      </c>
      <c r="F15" s="2">
        <v>2</v>
      </c>
      <c r="G15" s="2">
        <v>0.125</v>
      </c>
      <c r="H15" s="2">
        <v>0</v>
      </c>
      <c r="I15" s="2">
        <v>0.5</v>
      </c>
      <c r="J15" s="2">
        <v>0</v>
      </c>
      <c r="K15" s="2">
        <v>0</v>
      </c>
      <c r="L15">
        <f>J15*$J$3</f>
        <v>0</v>
      </c>
      <c r="M15">
        <f>K15*$K$3</f>
        <v>0</v>
      </c>
      <c r="N15">
        <f>L15-M15</f>
        <v>0</v>
      </c>
      <c r="O15" t="e">
        <f>N15/M15</f>
        <v>#DIV/0!</v>
      </c>
    </row>
    <row r="16" spans="1:15" x14ac:dyDescent="0.25">
      <c r="A16" s="2" t="s">
        <v>68</v>
      </c>
      <c r="B16" s="2" t="s">
        <v>69</v>
      </c>
      <c r="C16" s="2" t="s">
        <v>70</v>
      </c>
      <c r="D16" s="2">
        <v>2</v>
      </c>
      <c r="E16" s="2">
        <v>0</v>
      </c>
      <c r="F16" s="2">
        <v>1</v>
      </c>
      <c r="G16" s="2">
        <v>0.125</v>
      </c>
      <c r="H16" s="2">
        <v>0</v>
      </c>
      <c r="I16" s="2">
        <v>0.34156502553198659</v>
      </c>
      <c r="J16" s="2">
        <v>0</v>
      </c>
      <c r="K16" s="2">
        <v>0</v>
      </c>
      <c r="L16">
        <f>J16*$J$3</f>
        <v>0</v>
      </c>
      <c r="M16">
        <f>K16*$K$3</f>
        <v>0</v>
      </c>
      <c r="N16">
        <f>L16-M16</f>
        <v>0</v>
      </c>
      <c r="O16" t="e">
        <f>N16/M16</f>
        <v>#DIV/0!</v>
      </c>
    </row>
    <row r="17" spans="1:15" x14ac:dyDescent="0.25">
      <c r="A17" s="2" t="s">
        <v>40</v>
      </c>
      <c r="B17" s="2" t="s">
        <v>41</v>
      </c>
      <c r="C17" s="2" t="s">
        <v>42</v>
      </c>
      <c r="D17" s="2">
        <v>8</v>
      </c>
      <c r="E17" s="2">
        <v>0</v>
      </c>
      <c r="F17" s="2">
        <v>2</v>
      </c>
      <c r="G17" s="2">
        <v>0.5</v>
      </c>
      <c r="H17" s="2">
        <v>0</v>
      </c>
      <c r="I17" s="2">
        <v>0.73029674334022143</v>
      </c>
      <c r="J17" s="2">
        <v>1</v>
      </c>
      <c r="K17" s="2">
        <v>2</v>
      </c>
      <c r="L17">
        <f>J17*$J$3</f>
        <v>0.150898</v>
      </c>
      <c r="M17">
        <f>K17*$K$3</f>
        <v>0.201406</v>
      </c>
      <c r="N17">
        <f>L17-M17</f>
        <v>-5.0507999999999997E-2</v>
      </c>
      <c r="O17">
        <f>N17/M17</f>
        <v>-0.25077703742688895</v>
      </c>
    </row>
    <row r="18" spans="1:15" x14ac:dyDescent="0.25">
      <c r="A18" s="2" t="s">
        <v>34</v>
      </c>
      <c r="B18" s="2" t="s">
        <v>35</v>
      </c>
      <c r="C18" s="2" t="s">
        <v>36</v>
      </c>
      <c r="D18" s="2">
        <v>2</v>
      </c>
      <c r="E18" s="2">
        <v>0</v>
      </c>
      <c r="F18" s="2">
        <v>1</v>
      </c>
      <c r="G18" s="2">
        <v>0.125</v>
      </c>
      <c r="H18" s="2">
        <v>0</v>
      </c>
      <c r="I18" s="2">
        <v>0.34156502553198659</v>
      </c>
      <c r="J18" s="2">
        <v>0</v>
      </c>
      <c r="K18" s="2">
        <v>1</v>
      </c>
      <c r="L18">
        <f>J18*$J$3</f>
        <v>0</v>
      </c>
      <c r="M18">
        <f>K18*$K$3</f>
        <v>0.100703</v>
      </c>
      <c r="N18">
        <f>L18-M18</f>
        <v>-0.100703</v>
      </c>
      <c r="O18">
        <f>N18/M18</f>
        <v>-1</v>
      </c>
    </row>
    <row r="19" spans="1:15" x14ac:dyDescent="0.25">
      <c r="A19" s="2" t="s">
        <v>78</v>
      </c>
      <c r="B19" s="2" t="s">
        <v>79</v>
      </c>
      <c r="C19" s="2" t="s">
        <v>80</v>
      </c>
      <c r="D19" s="2">
        <v>2</v>
      </c>
      <c r="E19" s="2">
        <v>0</v>
      </c>
      <c r="F19" s="2">
        <v>2</v>
      </c>
      <c r="G19" s="2">
        <v>0.125</v>
      </c>
      <c r="H19" s="2">
        <v>0</v>
      </c>
      <c r="I19" s="2">
        <v>0.5</v>
      </c>
      <c r="J19" s="2">
        <v>0</v>
      </c>
      <c r="K19" s="2">
        <v>2</v>
      </c>
      <c r="L19">
        <f>J19*$J$3</f>
        <v>0</v>
      </c>
      <c r="M19">
        <f>K19*$K$3</f>
        <v>0.201406</v>
      </c>
      <c r="N19">
        <f>L19-M19</f>
        <v>-0.201406</v>
      </c>
      <c r="O19">
        <f>N19/M19</f>
        <v>-1</v>
      </c>
    </row>
    <row r="20" spans="1:15" x14ac:dyDescent="0.25">
      <c r="A20" s="2" t="s">
        <v>73</v>
      </c>
      <c r="B20" s="2" t="s">
        <v>74</v>
      </c>
      <c r="C20" s="2" t="s">
        <v>75</v>
      </c>
      <c r="D20" s="2">
        <v>11</v>
      </c>
      <c r="E20" s="2">
        <v>0</v>
      </c>
      <c r="F20" s="2">
        <v>6</v>
      </c>
      <c r="G20" s="2">
        <v>0.6875</v>
      </c>
      <c r="H20" s="2">
        <v>0</v>
      </c>
      <c r="I20" s="2">
        <v>1.5798206649279321</v>
      </c>
      <c r="J20" s="2">
        <v>0</v>
      </c>
      <c r="K20" s="2">
        <v>6</v>
      </c>
      <c r="L20">
        <f>J20*$J$3</f>
        <v>0</v>
      </c>
      <c r="M20">
        <f>K20*$K$3</f>
        <v>0.60421800000000003</v>
      </c>
      <c r="N20">
        <f>L20-M20</f>
        <v>-0.60421800000000003</v>
      </c>
      <c r="O20">
        <f>N20/M20</f>
        <v>-1</v>
      </c>
    </row>
    <row r="21" spans="1:15" x14ac:dyDescent="0.25">
      <c r="A21" s="2" t="s">
        <v>31</v>
      </c>
      <c r="B21" s="2" t="s">
        <v>32</v>
      </c>
      <c r="C21" s="2" t="s">
        <v>33</v>
      </c>
      <c r="D21" s="2">
        <v>18</v>
      </c>
      <c r="E21" s="2">
        <v>0</v>
      </c>
      <c r="F21" s="2">
        <v>9</v>
      </c>
      <c r="G21" s="2">
        <v>1.125</v>
      </c>
      <c r="H21" s="2">
        <v>0</v>
      </c>
      <c r="I21" s="2">
        <v>2.2472205054244232</v>
      </c>
      <c r="J21" s="2">
        <v>0</v>
      </c>
      <c r="K21" s="2">
        <v>9</v>
      </c>
      <c r="L21">
        <f>J21*$J$3</f>
        <v>0</v>
      </c>
      <c r="M21">
        <f>K21*$K$3</f>
        <v>0.90632699999999999</v>
      </c>
      <c r="N21">
        <f>L21-M21</f>
        <v>-0.90632699999999999</v>
      </c>
      <c r="O21">
        <f>N21/M21</f>
        <v>-1</v>
      </c>
    </row>
    <row r="22" spans="1:15" x14ac:dyDescent="0.25">
      <c r="A22" s="2" t="s">
        <v>76</v>
      </c>
      <c r="B22" s="2" t="s">
        <v>77</v>
      </c>
      <c r="C22" s="2" t="s">
        <v>33</v>
      </c>
      <c r="D22" s="2">
        <v>597</v>
      </c>
      <c r="E22" s="2">
        <v>0</v>
      </c>
      <c r="F22" s="2">
        <v>222</v>
      </c>
      <c r="G22" s="2">
        <v>37.3125</v>
      </c>
      <c r="H22" s="2">
        <v>11.5</v>
      </c>
      <c r="I22" s="2">
        <v>60.441397237324018</v>
      </c>
      <c r="J22" s="2">
        <v>39</v>
      </c>
      <c r="K22" s="2">
        <v>222</v>
      </c>
      <c r="L22">
        <f>J22*$J$3</f>
        <v>5.8850220000000002</v>
      </c>
      <c r="M22">
        <f>K22*$K$3</f>
        <v>22.356065999999998</v>
      </c>
      <c r="N22">
        <f>L22-M22</f>
        <v>-16.471043999999999</v>
      </c>
      <c r="O22">
        <f>N22/M22</f>
        <v>-0.73675949963647447</v>
      </c>
    </row>
    <row r="23" spans="1:15" x14ac:dyDescent="0.25">
      <c r="A23" s="2" t="s">
        <v>49</v>
      </c>
      <c r="B23" s="2" t="s">
        <v>50</v>
      </c>
      <c r="C23" s="2" t="s">
        <v>51</v>
      </c>
      <c r="D23" s="2">
        <v>909</v>
      </c>
      <c r="E23" s="2">
        <v>0</v>
      </c>
      <c r="F23" s="2">
        <v>410</v>
      </c>
      <c r="G23" s="2">
        <v>56.8125</v>
      </c>
      <c r="H23" s="2">
        <v>13.5</v>
      </c>
      <c r="I23" s="2">
        <v>110.17574975162789</v>
      </c>
      <c r="J23" s="2">
        <v>45</v>
      </c>
      <c r="K23" s="2">
        <v>410</v>
      </c>
      <c r="L23">
        <f>J23*$J$3</f>
        <v>6.7904100000000005</v>
      </c>
      <c r="M23">
        <f>K23*$K$3</f>
        <v>41.288229999999999</v>
      </c>
      <c r="N23">
        <f>L23-M23</f>
        <v>-34.497819999999997</v>
      </c>
      <c r="O23">
        <f>N23/M23</f>
        <v>-0.83553642284980489</v>
      </c>
    </row>
    <row r="24" spans="1:15" x14ac:dyDescent="0.25">
      <c r="A24" s="2" t="s">
        <v>71</v>
      </c>
      <c r="B24" s="2" t="s">
        <v>72</v>
      </c>
      <c r="C24" s="2" t="s">
        <v>33</v>
      </c>
      <c r="D24" s="2">
        <v>1380</v>
      </c>
      <c r="E24" s="2">
        <v>0</v>
      </c>
      <c r="F24" s="2">
        <v>519</v>
      </c>
      <c r="G24" s="2">
        <v>86.25</v>
      </c>
      <c r="H24" s="2">
        <v>29.5</v>
      </c>
      <c r="I24" s="2">
        <v>137.45423480805044</v>
      </c>
      <c r="J24" s="2">
        <v>106</v>
      </c>
      <c r="K24" s="2">
        <v>519</v>
      </c>
      <c r="L24">
        <f>J24*$J$3</f>
        <v>15.995188000000001</v>
      </c>
      <c r="M24">
        <f>K24*$K$3</f>
        <v>52.264856999999999</v>
      </c>
      <c r="N24">
        <f>L24-M24</f>
        <v>-36.269669</v>
      </c>
      <c r="O24">
        <f>N24/M24</f>
        <v>-0.69395902106840168</v>
      </c>
    </row>
  </sheetData>
  <sortState xmlns:xlrd2="http://schemas.microsoft.com/office/spreadsheetml/2017/richdata2" ref="A6:O6403">
    <sortCondition descending="1" ref="N5:N6403"/>
  </sortState>
  <mergeCells count="2">
    <mergeCell ref="B2:I2"/>
    <mergeCell ref="B3:I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B502C-9838-42F4-9BB8-F885A6F57B20}">
  <dimension ref="A1:O24"/>
  <sheetViews>
    <sheetView workbookViewId="0">
      <selection activeCell="N5" sqref="N5:N1048576"/>
    </sheetView>
  </sheetViews>
  <sheetFormatPr defaultRowHeight="15" x14ac:dyDescent="0.25"/>
  <sheetData>
    <row r="1" spans="1:15" ht="1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11</v>
      </c>
      <c r="K1" s="1" t="s">
        <v>24</v>
      </c>
      <c r="L1" s="8" t="s">
        <v>89</v>
      </c>
      <c r="M1" s="8" t="s">
        <v>84</v>
      </c>
      <c r="N1" s="8" t="s">
        <v>90</v>
      </c>
      <c r="O1" s="8" t="s">
        <v>86</v>
      </c>
    </row>
    <row r="2" spans="1:15" x14ac:dyDescent="0.25">
      <c r="A2" s="1"/>
      <c r="B2" s="5" t="s">
        <v>81</v>
      </c>
      <c r="C2" s="6"/>
      <c r="D2" s="6"/>
      <c r="E2" s="6"/>
      <c r="F2" s="6"/>
      <c r="G2" s="6"/>
      <c r="H2" s="6"/>
      <c r="I2" s="7"/>
      <c r="J2" s="2">
        <v>56922</v>
      </c>
      <c r="K2" s="2">
        <v>100703</v>
      </c>
    </row>
    <row r="3" spans="1:15" x14ac:dyDescent="0.25">
      <c r="A3" s="1"/>
      <c r="B3" s="5" t="s">
        <v>82</v>
      </c>
      <c r="C3" s="6"/>
      <c r="D3" s="6"/>
      <c r="E3" s="6"/>
      <c r="F3" s="6"/>
      <c r="G3" s="6"/>
      <c r="H3" s="6"/>
      <c r="I3" s="7"/>
      <c r="J3" s="2">
        <f t="shared" ref="J3:K3" si="0">J2/1000000</f>
        <v>5.6922E-2</v>
      </c>
      <c r="K3" s="2">
        <f t="shared" si="0"/>
        <v>0.100703</v>
      </c>
    </row>
    <row r="4" spans="1:15" s="4" customForma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/>
      <c r="M4"/>
      <c r="N4"/>
      <c r="O4"/>
    </row>
    <row r="5" spans="1:15" x14ac:dyDescent="0.25">
      <c r="A5" s="2" t="s">
        <v>25</v>
      </c>
      <c r="B5" s="2" t="s">
        <v>26</v>
      </c>
      <c r="C5" s="2" t="s">
        <v>27</v>
      </c>
      <c r="D5" s="2">
        <v>2</v>
      </c>
      <c r="E5" s="2">
        <v>0</v>
      </c>
      <c r="F5" s="2">
        <v>1</v>
      </c>
      <c r="G5" s="2">
        <v>0.125</v>
      </c>
      <c r="H5" s="2">
        <v>0</v>
      </c>
      <c r="I5" s="2">
        <v>0.34156502553198659</v>
      </c>
      <c r="J5" s="2">
        <v>1</v>
      </c>
      <c r="K5" s="2">
        <v>0</v>
      </c>
      <c r="L5">
        <f t="shared" ref="L5:L68" si="1">J5*$J$3</f>
        <v>5.6922E-2</v>
      </c>
      <c r="M5">
        <f t="shared" ref="M5:M68" si="2">K5*$K$3</f>
        <v>0</v>
      </c>
      <c r="N5">
        <f t="shared" ref="N5:N68" si="3">L5-M5</f>
        <v>5.6922E-2</v>
      </c>
      <c r="O5" t="e">
        <f t="shared" ref="O5:O68" si="4">N5/M5</f>
        <v>#DIV/0!</v>
      </c>
    </row>
    <row r="6" spans="1:15" x14ac:dyDescent="0.25">
      <c r="A6" s="2" t="s">
        <v>37</v>
      </c>
      <c r="B6" s="2" t="s">
        <v>38</v>
      </c>
      <c r="C6" s="2" t="s">
        <v>39</v>
      </c>
      <c r="D6" s="2">
        <v>3</v>
      </c>
      <c r="E6" s="2">
        <v>0</v>
      </c>
      <c r="F6" s="2">
        <v>1</v>
      </c>
      <c r="G6" s="2">
        <v>0.1875</v>
      </c>
      <c r="H6" s="2">
        <v>0</v>
      </c>
      <c r="I6" s="2">
        <v>0.40311288741492751</v>
      </c>
      <c r="J6" s="2">
        <v>1</v>
      </c>
      <c r="K6" s="2">
        <v>0</v>
      </c>
      <c r="L6">
        <f>J6*$J$3</f>
        <v>5.6922E-2</v>
      </c>
      <c r="M6">
        <f>K6*$K$3</f>
        <v>0</v>
      </c>
      <c r="N6">
        <f>L6-M6</f>
        <v>5.6922E-2</v>
      </c>
      <c r="O6" t="e">
        <f>N6/M6</f>
        <v>#DIV/0!</v>
      </c>
    </row>
    <row r="7" spans="1:15" x14ac:dyDescent="0.25">
      <c r="A7" s="2" t="s">
        <v>68</v>
      </c>
      <c r="B7" s="2" t="s">
        <v>69</v>
      </c>
      <c r="C7" s="2" t="s">
        <v>70</v>
      </c>
      <c r="D7" s="2">
        <v>2</v>
      </c>
      <c r="E7" s="2">
        <v>0</v>
      </c>
      <c r="F7" s="2">
        <v>1</v>
      </c>
      <c r="G7" s="2">
        <v>0.125</v>
      </c>
      <c r="H7" s="2">
        <v>0</v>
      </c>
      <c r="I7" s="2">
        <v>0.34156502553198659</v>
      </c>
      <c r="J7" s="2">
        <v>1</v>
      </c>
      <c r="K7" s="2">
        <v>0</v>
      </c>
      <c r="L7">
        <f>J7*$J$3</f>
        <v>5.6922E-2</v>
      </c>
      <c r="M7">
        <f>K7*$K$3</f>
        <v>0</v>
      </c>
      <c r="N7">
        <f>L7-M7</f>
        <v>5.6922E-2</v>
      </c>
      <c r="O7" t="e">
        <f>N7/M7</f>
        <v>#DIV/0!</v>
      </c>
    </row>
    <row r="8" spans="1:15" x14ac:dyDescent="0.25">
      <c r="A8" s="2" t="s">
        <v>43</v>
      </c>
      <c r="B8" s="2" t="s">
        <v>44</v>
      </c>
      <c r="C8" s="2" t="s">
        <v>45</v>
      </c>
      <c r="D8" s="2">
        <v>2</v>
      </c>
      <c r="E8" s="2">
        <v>0</v>
      </c>
      <c r="F8" s="2">
        <v>1</v>
      </c>
      <c r="G8" s="2">
        <v>0.125</v>
      </c>
      <c r="H8" s="2">
        <v>0</v>
      </c>
      <c r="I8" s="2">
        <v>0.34156502553198659</v>
      </c>
      <c r="J8" s="2">
        <v>0</v>
      </c>
      <c r="K8" s="2">
        <v>0</v>
      </c>
      <c r="L8">
        <f>J8*$J$3</f>
        <v>0</v>
      </c>
      <c r="M8">
        <f>K8*$K$3</f>
        <v>0</v>
      </c>
      <c r="N8">
        <f>L8-M8</f>
        <v>0</v>
      </c>
      <c r="O8" t="e">
        <f>N8/M8</f>
        <v>#DIV/0!</v>
      </c>
    </row>
    <row r="9" spans="1:15" x14ac:dyDescent="0.25">
      <c r="A9" s="2" t="s">
        <v>46</v>
      </c>
      <c r="B9" s="2" t="s">
        <v>47</v>
      </c>
      <c r="C9" s="2" t="s">
        <v>48</v>
      </c>
      <c r="D9" s="2">
        <v>7</v>
      </c>
      <c r="E9" s="2">
        <v>0</v>
      </c>
      <c r="F9" s="2">
        <v>7</v>
      </c>
      <c r="G9" s="2">
        <v>0.4375</v>
      </c>
      <c r="H9" s="2">
        <v>0</v>
      </c>
      <c r="I9" s="2">
        <v>1.75</v>
      </c>
      <c r="J9" s="2">
        <v>0</v>
      </c>
      <c r="K9" s="2">
        <v>0</v>
      </c>
      <c r="L9">
        <f>J9*$J$3</f>
        <v>0</v>
      </c>
      <c r="M9">
        <f>K9*$K$3</f>
        <v>0</v>
      </c>
      <c r="N9">
        <f>L9-M9</f>
        <v>0</v>
      </c>
      <c r="O9" t="e">
        <f>N9/M9</f>
        <v>#DIV/0!</v>
      </c>
    </row>
    <row r="10" spans="1:15" x14ac:dyDescent="0.25">
      <c r="A10" s="2" t="s">
        <v>52</v>
      </c>
      <c r="B10" s="2" t="s">
        <v>53</v>
      </c>
      <c r="C10" s="2" t="s">
        <v>54</v>
      </c>
      <c r="D10" s="2">
        <v>2</v>
      </c>
      <c r="E10" s="2">
        <v>0</v>
      </c>
      <c r="F10" s="2">
        <v>2</v>
      </c>
      <c r="G10" s="2">
        <v>0.125</v>
      </c>
      <c r="H10" s="2">
        <v>0</v>
      </c>
      <c r="I10" s="2">
        <v>0.5</v>
      </c>
      <c r="J10" s="2">
        <v>0</v>
      </c>
      <c r="K10" s="2">
        <v>0</v>
      </c>
      <c r="L10">
        <f>J10*$J$3</f>
        <v>0</v>
      </c>
      <c r="M10">
        <f>K10*$K$3</f>
        <v>0</v>
      </c>
      <c r="N10">
        <f>L10-M10</f>
        <v>0</v>
      </c>
      <c r="O10" t="e">
        <f>N10/M10</f>
        <v>#DIV/0!</v>
      </c>
    </row>
    <row r="11" spans="1:15" x14ac:dyDescent="0.25">
      <c r="A11" s="2" t="s">
        <v>55</v>
      </c>
      <c r="B11" s="2" t="s">
        <v>56</v>
      </c>
      <c r="C11" s="2" t="s">
        <v>48</v>
      </c>
      <c r="D11" s="2">
        <v>4</v>
      </c>
      <c r="E11" s="2">
        <v>0</v>
      </c>
      <c r="F11" s="2">
        <v>4</v>
      </c>
      <c r="G11" s="2">
        <v>0.25</v>
      </c>
      <c r="H11" s="2">
        <v>0</v>
      </c>
      <c r="I11" s="2">
        <v>1</v>
      </c>
      <c r="J11" s="2">
        <v>0</v>
      </c>
      <c r="K11" s="2">
        <v>0</v>
      </c>
      <c r="L11">
        <f>J11*$J$3</f>
        <v>0</v>
      </c>
      <c r="M11">
        <f>K11*$K$3</f>
        <v>0</v>
      </c>
      <c r="N11">
        <f>L11-M11</f>
        <v>0</v>
      </c>
      <c r="O11" t="e">
        <f>N11/M11</f>
        <v>#DIV/0!</v>
      </c>
    </row>
    <row r="12" spans="1:15" x14ac:dyDescent="0.25">
      <c r="A12" s="2" t="s">
        <v>57</v>
      </c>
      <c r="B12" s="2" t="s">
        <v>58</v>
      </c>
      <c r="C12" s="2" t="s">
        <v>59</v>
      </c>
      <c r="D12" s="2">
        <v>2</v>
      </c>
      <c r="E12" s="2">
        <v>0</v>
      </c>
      <c r="F12" s="2">
        <v>2</v>
      </c>
      <c r="G12" s="2">
        <v>0.125</v>
      </c>
      <c r="H12" s="2">
        <v>0</v>
      </c>
      <c r="I12" s="2">
        <v>0.5</v>
      </c>
      <c r="J12" s="2">
        <v>0</v>
      </c>
      <c r="K12" s="2">
        <v>0</v>
      </c>
      <c r="L12">
        <f>J12*$J$3</f>
        <v>0</v>
      </c>
      <c r="M12">
        <f>K12*$K$3</f>
        <v>0</v>
      </c>
      <c r="N12">
        <f>L12-M12</f>
        <v>0</v>
      </c>
      <c r="O12" t="e">
        <f>N12/M12</f>
        <v>#DIV/0!</v>
      </c>
    </row>
    <row r="13" spans="1:15" x14ac:dyDescent="0.25">
      <c r="A13" s="2" t="s">
        <v>60</v>
      </c>
      <c r="B13" s="2" t="s">
        <v>61</v>
      </c>
      <c r="C13" s="2" t="s">
        <v>48</v>
      </c>
      <c r="D13" s="2">
        <v>5</v>
      </c>
      <c r="E13" s="2">
        <v>0</v>
      </c>
      <c r="F13" s="2">
        <v>4</v>
      </c>
      <c r="G13" s="2">
        <v>0.3125</v>
      </c>
      <c r="H13" s="2">
        <v>0</v>
      </c>
      <c r="I13" s="2">
        <v>1.0144785195688801</v>
      </c>
      <c r="J13" s="2">
        <v>0</v>
      </c>
      <c r="K13" s="2">
        <v>0</v>
      </c>
      <c r="L13">
        <f>J13*$J$3</f>
        <v>0</v>
      </c>
      <c r="M13">
        <f>K13*$K$3</f>
        <v>0</v>
      </c>
      <c r="N13">
        <f>L13-M13</f>
        <v>0</v>
      </c>
      <c r="O13" t="e">
        <f>N13/M13</f>
        <v>#DIV/0!</v>
      </c>
    </row>
    <row r="14" spans="1:15" x14ac:dyDescent="0.25">
      <c r="A14" s="2" t="s">
        <v>62</v>
      </c>
      <c r="B14" s="2" t="s">
        <v>63</v>
      </c>
      <c r="C14" s="2" t="s">
        <v>64</v>
      </c>
      <c r="D14" s="2">
        <v>2</v>
      </c>
      <c r="E14" s="2">
        <v>0</v>
      </c>
      <c r="F14" s="2">
        <v>2</v>
      </c>
      <c r="G14" s="2">
        <v>0.125</v>
      </c>
      <c r="H14" s="2">
        <v>0</v>
      </c>
      <c r="I14" s="2">
        <v>0.5</v>
      </c>
      <c r="J14" s="2">
        <v>0</v>
      </c>
      <c r="K14" s="2">
        <v>0</v>
      </c>
      <c r="L14">
        <f>J14*$J$3</f>
        <v>0</v>
      </c>
      <c r="M14">
        <f>K14*$K$3</f>
        <v>0</v>
      </c>
      <c r="N14">
        <f>L14-M14</f>
        <v>0</v>
      </c>
      <c r="O14" t="e">
        <f>N14/M14</f>
        <v>#DIV/0!</v>
      </c>
    </row>
    <row r="15" spans="1:15" x14ac:dyDescent="0.25">
      <c r="A15" s="2" t="s">
        <v>65</v>
      </c>
      <c r="B15" s="2" t="s">
        <v>66</v>
      </c>
      <c r="C15" s="2" t="s">
        <v>67</v>
      </c>
      <c r="D15" s="2">
        <v>2</v>
      </c>
      <c r="E15" s="2">
        <v>0</v>
      </c>
      <c r="F15" s="2">
        <v>2</v>
      </c>
      <c r="G15" s="2">
        <v>0.125</v>
      </c>
      <c r="H15" s="2">
        <v>0</v>
      </c>
      <c r="I15" s="2">
        <v>0.5</v>
      </c>
      <c r="J15" s="2">
        <v>0</v>
      </c>
      <c r="K15" s="2">
        <v>0</v>
      </c>
      <c r="L15">
        <f>J15*$J$3</f>
        <v>0</v>
      </c>
      <c r="M15">
        <f>K15*$K$3</f>
        <v>0</v>
      </c>
      <c r="N15">
        <f>L15-M15</f>
        <v>0</v>
      </c>
      <c r="O15" t="e">
        <f>N15/M15</f>
        <v>#DIV/0!</v>
      </c>
    </row>
    <row r="16" spans="1:15" x14ac:dyDescent="0.25">
      <c r="A16" s="2" t="s">
        <v>34</v>
      </c>
      <c r="B16" s="2" t="s">
        <v>35</v>
      </c>
      <c r="C16" s="2" t="s">
        <v>36</v>
      </c>
      <c r="D16" s="2">
        <v>2</v>
      </c>
      <c r="E16" s="2">
        <v>0</v>
      </c>
      <c r="F16" s="2">
        <v>1</v>
      </c>
      <c r="G16" s="2">
        <v>0.125</v>
      </c>
      <c r="H16" s="2">
        <v>0</v>
      </c>
      <c r="I16" s="2">
        <v>0.34156502553198659</v>
      </c>
      <c r="J16" s="2">
        <v>0</v>
      </c>
      <c r="K16" s="2">
        <v>1</v>
      </c>
      <c r="L16">
        <f>J16*$J$3</f>
        <v>0</v>
      </c>
      <c r="M16">
        <f>K16*$K$3</f>
        <v>0.100703</v>
      </c>
      <c r="N16">
        <f>L16-M16</f>
        <v>-0.100703</v>
      </c>
      <c r="O16">
        <f>N16/M16</f>
        <v>-1</v>
      </c>
    </row>
    <row r="17" spans="1:15" x14ac:dyDescent="0.25">
      <c r="A17" s="2" t="s">
        <v>40</v>
      </c>
      <c r="B17" s="2" t="s">
        <v>41</v>
      </c>
      <c r="C17" s="2" t="s">
        <v>42</v>
      </c>
      <c r="D17" s="2">
        <v>8</v>
      </c>
      <c r="E17" s="2">
        <v>0</v>
      </c>
      <c r="F17" s="2">
        <v>2</v>
      </c>
      <c r="G17" s="2">
        <v>0.5</v>
      </c>
      <c r="H17" s="2">
        <v>0</v>
      </c>
      <c r="I17" s="2">
        <v>0.73029674334022143</v>
      </c>
      <c r="J17" s="2">
        <v>1</v>
      </c>
      <c r="K17" s="2">
        <v>2</v>
      </c>
      <c r="L17">
        <f>J17*$J$3</f>
        <v>5.6922E-2</v>
      </c>
      <c r="M17">
        <f>K17*$K$3</f>
        <v>0.201406</v>
      </c>
      <c r="N17">
        <f>L17-M17</f>
        <v>-0.144484</v>
      </c>
      <c r="O17">
        <f>N17/M17</f>
        <v>-0.7173768408091119</v>
      </c>
    </row>
    <row r="18" spans="1:15" x14ac:dyDescent="0.25">
      <c r="A18" s="2" t="s">
        <v>78</v>
      </c>
      <c r="B18" s="2" t="s">
        <v>79</v>
      </c>
      <c r="C18" s="2" t="s">
        <v>80</v>
      </c>
      <c r="D18" s="2">
        <v>2</v>
      </c>
      <c r="E18" s="2">
        <v>0</v>
      </c>
      <c r="F18" s="2">
        <v>2</v>
      </c>
      <c r="G18" s="2">
        <v>0.125</v>
      </c>
      <c r="H18" s="2">
        <v>0</v>
      </c>
      <c r="I18" s="2">
        <v>0.5</v>
      </c>
      <c r="J18" s="2">
        <v>0</v>
      </c>
      <c r="K18" s="2">
        <v>2</v>
      </c>
      <c r="L18">
        <f>J18*$J$3</f>
        <v>0</v>
      </c>
      <c r="M18">
        <f>K18*$K$3</f>
        <v>0.201406</v>
      </c>
      <c r="N18">
        <f>L18-M18</f>
        <v>-0.201406</v>
      </c>
      <c r="O18">
        <f>N18/M18</f>
        <v>-1</v>
      </c>
    </row>
    <row r="19" spans="1:15" x14ac:dyDescent="0.25">
      <c r="A19" s="2" t="s">
        <v>73</v>
      </c>
      <c r="B19" s="2" t="s">
        <v>74</v>
      </c>
      <c r="C19" s="2" t="s">
        <v>75</v>
      </c>
      <c r="D19" s="2">
        <v>11</v>
      </c>
      <c r="E19" s="2">
        <v>0</v>
      </c>
      <c r="F19" s="2">
        <v>6</v>
      </c>
      <c r="G19" s="2">
        <v>0.6875</v>
      </c>
      <c r="H19" s="2">
        <v>0</v>
      </c>
      <c r="I19" s="2">
        <v>1.5798206649279321</v>
      </c>
      <c r="J19" s="2">
        <v>2</v>
      </c>
      <c r="K19" s="2">
        <v>6</v>
      </c>
      <c r="L19">
        <f>J19*$J$3</f>
        <v>0.113844</v>
      </c>
      <c r="M19">
        <f>K19*$K$3</f>
        <v>0.60421800000000003</v>
      </c>
      <c r="N19">
        <f>L19-M19</f>
        <v>-0.49037400000000003</v>
      </c>
      <c r="O19">
        <f>N19/M19</f>
        <v>-0.81158456053940797</v>
      </c>
    </row>
    <row r="20" spans="1:15" x14ac:dyDescent="0.25">
      <c r="A20" s="2" t="s">
        <v>28</v>
      </c>
      <c r="B20" s="2" t="s">
        <v>29</v>
      </c>
      <c r="C20" s="2" t="s">
        <v>30</v>
      </c>
      <c r="D20" s="2">
        <v>26</v>
      </c>
      <c r="E20" s="2">
        <v>0</v>
      </c>
      <c r="F20" s="2">
        <v>8</v>
      </c>
      <c r="G20" s="2">
        <v>1.625</v>
      </c>
      <c r="H20" s="2">
        <v>1</v>
      </c>
      <c r="I20" s="2">
        <v>2.3345235059857505</v>
      </c>
      <c r="J20" s="2">
        <v>3</v>
      </c>
      <c r="K20" s="2">
        <v>8</v>
      </c>
      <c r="L20">
        <f>J20*$J$3</f>
        <v>0.170766</v>
      </c>
      <c r="M20">
        <f>K20*$K$3</f>
        <v>0.80562400000000001</v>
      </c>
      <c r="N20">
        <f>L20-M20</f>
        <v>-0.63485800000000003</v>
      </c>
      <c r="O20">
        <f>N20/M20</f>
        <v>-0.78803263060683404</v>
      </c>
    </row>
    <row r="21" spans="1:15" x14ac:dyDescent="0.25">
      <c r="A21" s="2" t="s">
        <v>31</v>
      </c>
      <c r="B21" s="2" t="s">
        <v>32</v>
      </c>
      <c r="C21" s="2" t="s">
        <v>33</v>
      </c>
      <c r="D21" s="2">
        <v>18</v>
      </c>
      <c r="E21" s="2">
        <v>0</v>
      </c>
      <c r="F21" s="2">
        <v>9</v>
      </c>
      <c r="G21" s="2">
        <v>1.125</v>
      </c>
      <c r="H21" s="2">
        <v>0</v>
      </c>
      <c r="I21" s="2">
        <v>2.2472205054244232</v>
      </c>
      <c r="J21" s="2">
        <v>2</v>
      </c>
      <c r="K21" s="2">
        <v>9</v>
      </c>
      <c r="L21">
        <f>J21*$J$3</f>
        <v>0.113844</v>
      </c>
      <c r="M21">
        <f>K21*$K$3</f>
        <v>0.90632699999999999</v>
      </c>
      <c r="N21">
        <f>L21-M21</f>
        <v>-0.79248300000000005</v>
      </c>
      <c r="O21">
        <f>N21/M21</f>
        <v>-0.87438970702627206</v>
      </c>
    </row>
    <row r="22" spans="1:15" x14ac:dyDescent="0.25">
      <c r="A22" s="2" t="s">
        <v>76</v>
      </c>
      <c r="B22" s="2" t="s">
        <v>77</v>
      </c>
      <c r="C22" s="2" t="s">
        <v>33</v>
      </c>
      <c r="D22" s="2">
        <v>597</v>
      </c>
      <c r="E22" s="2">
        <v>0</v>
      </c>
      <c r="F22" s="2">
        <v>222</v>
      </c>
      <c r="G22" s="2">
        <v>37.3125</v>
      </c>
      <c r="H22" s="2">
        <v>11.5</v>
      </c>
      <c r="I22" s="2">
        <v>60.441397237324018</v>
      </c>
      <c r="J22" s="2">
        <v>132</v>
      </c>
      <c r="K22" s="2">
        <v>222</v>
      </c>
      <c r="L22">
        <f>J22*$J$3</f>
        <v>7.5137039999999997</v>
      </c>
      <c r="M22">
        <f>K22*$K$3</f>
        <v>22.356065999999998</v>
      </c>
      <c r="N22">
        <f>L22-M22</f>
        <v>-14.842361999999998</v>
      </c>
      <c r="O22">
        <f>N22/M22</f>
        <v>-0.66390759447570069</v>
      </c>
    </row>
    <row r="23" spans="1:15" x14ac:dyDescent="0.25">
      <c r="A23" s="2" t="s">
        <v>49</v>
      </c>
      <c r="B23" s="2" t="s">
        <v>50</v>
      </c>
      <c r="C23" s="2" t="s">
        <v>51</v>
      </c>
      <c r="D23" s="2">
        <v>909</v>
      </c>
      <c r="E23" s="2">
        <v>0</v>
      </c>
      <c r="F23" s="2">
        <v>410</v>
      </c>
      <c r="G23" s="2">
        <v>56.8125</v>
      </c>
      <c r="H23" s="2">
        <v>13.5</v>
      </c>
      <c r="I23" s="2">
        <v>110.17574975162789</v>
      </c>
      <c r="J23" s="2">
        <v>202</v>
      </c>
      <c r="K23" s="2">
        <v>410</v>
      </c>
      <c r="L23">
        <f>J23*$J$3</f>
        <v>11.498244</v>
      </c>
      <c r="M23">
        <f>K23*$K$3</f>
        <v>41.288229999999999</v>
      </c>
      <c r="N23">
        <f>L23-M23</f>
        <v>-29.789985999999999</v>
      </c>
      <c r="O23">
        <f>N23/M23</f>
        <v>-0.72151278948019815</v>
      </c>
    </row>
    <row r="24" spans="1:15" x14ac:dyDescent="0.25">
      <c r="A24" s="2" t="s">
        <v>71</v>
      </c>
      <c r="B24" s="2" t="s">
        <v>72</v>
      </c>
      <c r="C24" s="2" t="s">
        <v>33</v>
      </c>
      <c r="D24" s="2">
        <v>1380</v>
      </c>
      <c r="E24" s="2">
        <v>0</v>
      </c>
      <c r="F24" s="2">
        <v>519</v>
      </c>
      <c r="G24" s="2">
        <v>86.25</v>
      </c>
      <c r="H24" s="2">
        <v>29.5</v>
      </c>
      <c r="I24" s="2">
        <v>137.45423480805044</v>
      </c>
      <c r="J24" s="2">
        <v>280</v>
      </c>
      <c r="K24" s="2">
        <v>519</v>
      </c>
      <c r="L24">
        <f>J24*$J$3</f>
        <v>15.93816</v>
      </c>
      <c r="M24">
        <f>K24*$K$3</f>
        <v>52.264856999999999</v>
      </c>
      <c r="N24">
        <f>L24-M24</f>
        <v>-36.326696999999996</v>
      </c>
      <c r="O24">
        <f>N24/M24</f>
        <v>-0.69505015578632501</v>
      </c>
    </row>
  </sheetData>
  <sortState xmlns:xlrd2="http://schemas.microsoft.com/office/spreadsheetml/2017/richdata2" ref="A6:O6403">
    <sortCondition descending="1" ref="N5:N6403"/>
  </sortState>
  <mergeCells count="2">
    <mergeCell ref="B2:I2"/>
    <mergeCell ref="B3:I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E9122-625C-4BDD-A2D3-CEDC2CF7DB5B}">
  <dimension ref="A1:O24"/>
  <sheetViews>
    <sheetView workbookViewId="0">
      <selection activeCell="R1" sqref="R1"/>
    </sheetView>
  </sheetViews>
  <sheetFormatPr defaultRowHeight="15" x14ac:dyDescent="0.25"/>
  <sheetData>
    <row r="1" spans="1:15" ht="1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12</v>
      </c>
      <c r="K1" s="1" t="s">
        <v>24</v>
      </c>
      <c r="L1" s="8" t="s">
        <v>91</v>
      </c>
      <c r="M1" s="8" t="s">
        <v>84</v>
      </c>
      <c r="N1" s="8" t="s">
        <v>92</v>
      </c>
      <c r="O1" s="8" t="s">
        <v>86</v>
      </c>
    </row>
    <row r="2" spans="1:15" x14ac:dyDescent="0.25">
      <c r="A2" s="1"/>
      <c r="B2" s="5" t="s">
        <v>81</v>
      </c>
      <c r="C2" s="6"/>
      <c r="D2" s="6"/>
      <c r="E2" s="6"/>
      <c r="F2" s="6"/>
      <c r="G2" s="6"/>
      <c r="H2" s="6"/>
      <c r="I2" s="7"/>
      <c r="J2" s="2">
        <v>173201</v>
      </c>
      <c r="K2" s="2">
        <v>100703</v>
      </c>
    </row>
    <row r="3" spans="1:15" x14ac:dyDescent="0.25">
      <c r="A3" s="1"/>
      <c r="B3" s="5" t="s">
        <v>82</v>
      </c>
      <c r="C3" s="6"/>
      <c r="D3" s="6"/>
      <c r="E3" s="6"/>
      <c r="F3" s="6"/>
      <c r="G3" s="6"/>
      <c r="H3" s="6"/>
      <c r="I3" s="7"/>
      <c r="J3" s="2">
        <f t="shared" ref="J3:K3" si="0">J2/1000000</f>
        <v>0.17320099999999999</v>
      </c>
      <c r="K3" s="2">
        <f t="shared" si="0"/>
        <v>0.100703</v>
      </c>
    </row>
    <row r="4" spans="1:15" s="4" customForma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/>
      <c r="M4"/>
      <c r="N4"/>
      <c r="O4"/>
    </row>
    <row r="5" spans="1:15" x14ac:dyDescent="0.25">
      <c r="A5" s="2" t="s">
        <v>25</v>
      </c>
      <c r="B5" s="2" t="s">
        <v>26</v>
      </c>
      <c r="C5" s="2" t="s">
        <v>27</v>
      </c>
      <c r="D5" s="2">
        <v>2</v>
      </c>
      <c r="E5" s="2">
        <v>0</v>
      </c>
      <c r="F5" s="2">
        <v>1</v>
      </c>
      <c r="G5" s="2">
        <v>0.125</v>
      </c>
      <c r="H5" s="2">
        <v>0</v>
      </c>
      <c r="I5" s="2">
        <v>0.34156502553198659</v>
      </c>
      <c r="J5" s="2">
        <v>0</v>
      </c>
      <c r="K5" s="2">
        <v>0</v>
      </c>
      <c r="L5">
        <f t="shared" ref="L5:L68" si="1">J5*$J$3</f>
        <v>0</v>
      </c>
      <c r="M5">
        <f t="shared" ref="M5:M68" si="2">K5*$K$3</f>
        <v>0</v>
      </c>
      <c r="N5">
        <f t="shared" ref="N5:N68" si="3">L5-M5</f>
        <v>0</v>
      </c>
      <c r="O5" t="e">
        <f t="shared" ref="O5:O68" si="4">N5/M5</f>
        <v>#DIV/0!</v>
      </c>
    </row>
    <row r="6" spans="1:15" x14ac:dyDescent="0.25">
      <c r="A6" s="2" t="s">
        <v>40</v>
      </c>
      <c r="B6" s="2" t="s">
        <v>41</v>
      </c>
      <c r="C6" s="2" t="s">
        <v>42</v>
      </c>
      <c r="D6" s="2">
        <v>8</v>
      </c>
      <c r="E6" s="2">
        <v>0</v>
      </c>
      <c r="F6" s="2">
        <v>2</v>
      </c>
      <c r="G6" s="2">
        <v>0.5</v>
      </c>
      <c r="H6" s="2">
        <v>0</v>
      </c>
      <c r="I6" s="2">
        <v>0.73029674334022143</v>
      </c>
      <c r="J6" s="2">
        <v>2</v>
      </c>
      <c r="K6" s="2">
        <v>2</v>
      </c>
      <c r="L6">
        <f>J6*$J$3</f>
        <v>0.34640199999999999</v>
      </c>
      <c r="M6">
        <f>K6*$K$3</f>
        <v>0.201406</v>
      </c>
      <c r="N6">
        <f>L6-M6</f>
        <v>0.14499599999999999</v>
      </c>
      <c r="O6">
        <f>N6/M6</f>
        <v>0.71991896964340674</v>
      </c>
    </row>
    <row r="7" spans="1:15" x14ac:dyDescent="0.25">
      <c r="A7" s="2" t="s">
        <v>37</v>
      </c>
      <c r="B7" s="2" t="s">
        <v>38</v>
      </c>
      <c r="C7" s="2" t="s">
        <v>39</v>
      </c>
      <c r="D7" s="2">
        <v>3</v>
      </c>
      <c r="E7" s="2">
        <v>0</v>
      </c>
      <c r="F7" s="2">
        <v>1</v>
      </c>
      <c r="G7" s="2">
        <v>0.1875</v>
      </c>
      <c r="H7" s="2">
        <v>0</v>
      </c>
      <c r="I7" s="2">
        <v>0.40311288741492751</v>
      </c>
      <c r="J7" s="2">
        <v>0</v>
      </c>
      <c r="K7" s="2">
        <v>0</v>
      </c>
      <c r="L7">
        <f>J7*$J$3</f>
        <v>0</v>
      </c>
      <c r="M7">
        <f>K7*$K$3</f>
        <v>0</v>
      </c>
      <c r="N7">
        <f>L7-M7</f>
        <v>0</v>
      </c>
      <c r="O7" t="e">
        <f>N7/M7</f>
        <v>#DIV/0!</v>
      </c>
    </row>
    <row r="8" spans="1:15" x14ac:dyDescent="0.25">
      <c r="A8" s="2" t="s">
        <v>43</v>
      </c>
      <c r="B8" s="2" t="s">
        <v>44</v>
      </c>
      <c r="C8" s="2" t="s">
        <v>45</v>
      </c>
      <c r="D8" s="2">
        <v>2</v>
      </c>
      <c r="E8" s="2">
        <v>0</v>
      </c>
      <c r="F8" s="2">
        <v>1</v>
      </c>
      <c r="G8" s="2">
        <v>0.125</v>
      </c>
      <c r="H8" s="2">
        <v>0</v>
      </c>
      <c r="I8" s="2">
        <v>0.34156502553198659</v>
      </c>
      <c r="J8" s="2">
        <v>0</v>
      </c>
      <c r="K8" s="2">
        <v>0</v>
      </c>
      <c r="L8">
        <f>J8*$J$3</f>
        <v>0</v>
      </c>
      <c r="M8">
        <f>K8*$K$3</f>
        <v>0</v>
      </c>
      <c r="N8">
        <f>L8-M8</f>
        <v>0</v>
      </c>
      <c r="O8" t="e">
        <f>N8/M8</f>
        <v>#DIV/0!</v>
      </c>
    </row>
    <row r="9" spans="1:15" x14ac:dyDescent="0.25">
      <c r="A9" s="2" t="s">
        <v>46</v>
      </c>
      <c r="B9" s="2" t="s">
        <v>47</v>
      </c>
      <c r="C9" s="2" t="s">
        <v>48</v>
      </c>
      <c r="D9" s="2">
        <v>7</v>
      </c>
      <c r="E9" s="2">
        <v>0</v>
      </c>
      <c r="F9" s="2">
        <v>7</v>
      </c>
      <c r="G9" s="2">
        <v>0.4375</v>
      </c>
      <c r="H9" s="2">
        <v>0</v>
      </c>
      <c r="I9" s="2">
        <v>1.75</v>
      </c>
      <c r="J9" s="2">
        <v>0</v>
      </c>
      <c r="K9" s="2">
        <v>0</v>
      </c>
      <c r="L9">
        <f>J9*$J$3</f>
        <v>0</v>
      </c>
      <c r="M9">
        <f>K9*$K$3</f>
        <v>0</v>
      </c>
      <c r="N9">
        <f>L9-M9</f>
        <v>0</v>
      </c>
      <c r="O9" t="e">
        <f>N9/M9</f>
        <v>#DIV/0!</v>
      </c>
    </row>
    <row r="10" spans="1:15" x14ac:dyDescent="0.25">
      <c r="A10" s="2" t="s">
        <v>52</v>
      </c>
      <c r="B10" s="2" t="s">
        <v>53</v>
      </c>
      <c r="C10" s="2" t="s">
        <v>54</v>
      </c>
      <c r="D10" s="2">
        <v>2</v>
      </c>
      <c r="E10" s="2">
        <v>0</v>
      </c>
      <c r="F10" s="2">
        <v>2</v>
      </c>
      <c r="G10" s="2">
        <v>0.125</v>
      </c>
      <c r="H10" s="2">
        <v>0</v>
      </c>
      <c r="I10" s="2">
        <v>0.5</v>
      </c>
      <c r="J10" s="2">
        <v>0</v>
      </c>
      <c r="K10" s="2">
        <v>0</v>
      </c>
      <c r="L10">
        <f>J10*$J$3</f>
        <v>0</v>
      </c>
      <c r="M10">
        <f>K10*$K$3</f>
        <v>0</v>
      </c>
      <c r="N10">
        <f>L10-M10</f>
        <v>0</v>
      </c>
      <c r="O10" t="e">
        <f>N10/M10</f>
        <v>#DIV/0!</v>
      </c>
    </row>
    <row r="11" spans="1:15" x14ac:dyDescent="0.25">
      <c r="A11" s="2" t="s">
        <v>55</v>
      </c>
      <c r="B11" s="2" t="s">
        <v>56</v>
      </c>
      <c r="C11" s="2" t="s">
        <v>48</v>
      </c>
      <c r="D11" s="2">
        <v>4</v>
      </c>
      <c r="E11" s="2">
        <v>0</v>
      </c>
      <c r="F11" s="2">
        <v>4</v>
      </c>
      <c r="G11" s="2">
        <v>0.25</v>
      </c>
      <c r="H11" s="2">
        <v>0</v>
      </c>
      <c r="I11" s="2">
        <v>1</v>
      </c>
      <c r="J11" s="2">
        <v>0</v>
      </c>
      <c r="K11" s="2">
        <v>0</v>
      </c>
      <c r="L11">
        <f>J11*$J$3</f>
        <v>0</v>
      </c>
      <c r="M11">
        <f>K11*$K$3</f>
        <v>0</v>
      </c>
      <c r="N11">
        <f>L11-M11</f>
        <v>0</v>
      </c>
      <c r="O11" t="e">
        <f>N11/M11</f>
        <v>#DIV/0!</v>
      </c>
    </row>
    <row r="12" spans="1:15" x14ac:dyDescent="0.25">
      <c r="A12" s="2" t="s">
        <v>57</v>
      </c>
      <c r="B12" s="2" t="s">
        <v>58</v>
      </c>
      <c r="C12" s="2" t="s">
        <v>59</v>
      </c>
      <c r="D12" s="2">
        <v>2</v>
      </c>
      <c r="E12" s="2">
        <v>0</v>
      </c>
      <c r="F12" s="2">
        <v>2</v>
      </c>
      <c r="G12" s="2">
        <v>0.125</v>
      </c>
      <c r="H12" s="2">
        <v>0</v>
      </c>
      <c r="I12" s="2">
        <v>0.5</v>
      </c>
      <c r="J12" s="2">
        <v>0</v>
      </c>
      <c r="K12" s="2">
        <v>0</v>
      </c>
      <c r="L12">
        <f>J12*$J$3</f>
        <v>0</v>
      </c>
      <c r="M12">
        <f>K12*$K$3</f>
        <v>0</v>
      </c>
      <c r="N12">
        <f>L12-M12</f>
        <v>0</v>
      </c>
      <c r="O12" t="e">
        <f>N12/M12</f>
        <v>#DIV/0!</v>
      </c>
    </row>
    <row r="13" spans="1:15" x14ac:dyDescent="0.25">
      <c r="A13" s="2" t="s">
        <v>60</v>
      </c>
      <c r="B13" s="2" t="s">
        <v>61</v>
      </c>
      <c r="C13" s="2" t="s">
        <v>48</v>
      </c>
      <c r="D13" s="2">
        <v>5</v>
      </c>
      <c r="E13" s="2">
        <v>0</v>
      </c>
      <c r="F13" s="2">
        <v>4</v>
      </c>
      <c r="G13" s="2">
        <v>0.3125</v>
      </c>
      <c r="H13" s="2">
        <v>0</v>
      </c>
      <c r="I13" s="2">
        <v>1.0144785195688801</v>
      </c>
      <c r="J13" s="2">
        <v>0</v>
      </c>
      <c r="K13" s="2">
        <v>0</v>
      </c>
      <c r="L13">
        <f>J13*$J$3</f>
        <v>0</v>
      </c>
      <c r="M13">
        <f>K13*$K$3</f>
        <v>0</v>
      </c>
      <c r="N13">
        <f>L13-M13</f>
        <v>0</v>
      </c>
      <c r="O13" t="e">
        <f>N13/M13</f>
        <v>#DIV/0!</v>
      </c>
    </row>
    <row r="14" spans="1:15" x14ac:dyDescent="0.25">
      <c r="A14" s="2" t="s">
        <v>62</v>
      </c>
      <c r="B14" s="2" t="s">
        <v>63</v>
      </c>
      <c r="C14" s="2" t="s">
        <v>64</v>
      </c>
      <c r="D14" s="2">
        <v>2</v>
      </c>
      <c r="E14" s="2">
        <v>0</v>
      </c>
      <c r="F14" s="2">
        <v>2</v>
      </c>
      <c r="G14" s="2">
        <v>0.125</v>
      </c>
      <c r="H14" s="2">
        <v>0</v>
      </c>
      <c r="I14" s="2">
        <v>0.5</v>
      </c>
      <c r="J14" s="2">
        <v>0</v>
      </c>
      <c r="K14" s="2">
        <v>0</v>
      </c>
      <c r="L14">
        <f>J14*$J$3</f>
        <v>0</v>
      </c>
      <c r="M14">
        <f>K14*$K$3</f>
        <v>0</v>
      </c>
      <c r="N14">
        <f>L14-M14</f>
        <v>0</v>
      </c>
      <c r="O14" t="e">
        <f>N14/M14</f>
        <v>#DIV/0!</v>
      </c>
    </row>
    <row r="15" spans="1:15" x14ac:dyDescent="0.25">
      <c r="A15" s="2" t="s">
        <v>65</v>
      </c>
      <c r="B15" s="2" t="s">
        <v>66</v>
      </c>
      <c r="C15" s="2" t="s">
        <v>67</v>
      </c>
      <c r="D15" s="2">
        <v>2</v>
      </c>
      <c r="E15" s="2">
        <v>0</v>
      </c>
      <c r="F15" s="2">
        <v>2</v>
      </c>
      <c r="G15" s="2">
        <v>0.125</v>
      </c>
      <c r="H15" s="2">
        <v>0</v>
      </c>
      <c r="I15" s="2">
        <v>0.5</v>
      </c>
      <c r="J15" s="2">
        <v>0</v>
      </c>
      <c r="K15" s="2">
        <v>0</v>
      </c>
      <c r="L15">
        <f>J15*$J$3</f>
        <v>0</v>
      </c>
      <c r="M15">
        <f>K15*$K$3</f>
        <v>0</v>
      </c>
      <c r="N15">
        <f>L15-M15</f>
        <v>0</v>
      </c>
      <c r="O15" t="e">
        <f>N15/M15</f>
        <v>#DIV/0!</v>
      </c>
    </row>
    <row r="16" spans="1:15" x14ac:dyDescent="0.25">
      <c r="A16" s="2" t="s">
        <v>68</v>
      </c>
      <c r="B16" s="2" t="s">
        <v>69</v>
      </c>
      <c r="C16" s="2" t="s">
        <v>70</v>
      </c>
      <c r="D16" s="2">
        <v>2</v>
      </c>
      <c r="E16" s="2">
        <v>0</v>
      </c>
      <c r="F16" s="2">
        <v>1</v>
      </c>
      <c r="G16" s="2">
        <v>0.125</v>
      </c>
      <c r="H16" s="2">
        <v>0</v>
      </c>
      <c r="I16" s="2">
        <v>0.34156502553198659</v>
      </c>
      <c r="J16" s="2">
        <v>0</v>
      </c>
      <c r="K16" s="2">
        <v>0</v>
      </c>
      <c r="L16">
        <f>J16*$J$3</f>
        <v>0</v>
      </c>
      <c r="M16">
        <f>K16*$K$3</f>
        <v>0</v>
      </c>
      <c r="N16">
        <f>L16-M16</f>
        <v>0</v>
      </c>
      <c r="O16" t="e">
        <f>N16/M16</f>
        <v>#DIV/0!</v>
      </c>
    </row>
    <row r="17" spans="1:15" x14ac:dyDescent="0.25">
      <c r="A17" s="2" t="s">
        <v>34</v>
      </c>
      <c r="B17" s="2" t="s">
        <v>35</v>
      </c>
      <c r="C17" s="2" t="s">
        <v>36</v>
      </c>
      <c r="D17" s="2">
        <v>2</v>
      </c>
      <c r="E17" s="2">
        <v>0</v>
      </c>
      <c r="F17" s="2">
        <v>1</v>
      </c>
      <c r="G17" s="2">
        <v>0.125</v>
      </c>
      <c r="H17" s="2">
        <v>0</v>
      </c>
      <c r="I17" s="2">
        <v>0.34156502553198659</v>
      </c>
      <c r="J17" s="2">
        <v>0</v>
      </c>
      <c r="K17" s="2">
        <v>1</v>
      </c>
      <c r="L17">
        <f>J17*$J$3</f>
        <v>0</v>
      </c>
      <c r="M17">
        <f>K17*$K$3</f>
        <v>0.100703</v>
      </c>
      <c r="N17">
        <f>L17-M17</f>
        <v>-0.100703</v>
      </c>
      <c r="O17">
        <f>N17/M17</f>
        <v>-1</v>
      </c>
    </row>
    <row r="18" spans="1:15" x14ac:dyDescent="0.25">
      <c r="A18" s="2" t="s">
        <v>78</v>
      </c>
      <c r="B18" s="2" t="s">
        <v>79</v>
      </c>
      <c r="C18" s="2" t="s">
        <v>80</v>
      </c>
      <c r="D18" s="2">
        <v>2</v>
      </c>
      <c r="E18" s="2">
        <v>0</v>
      </c>
      <c r="F18" s="2">
        <v>2</v>
      </c>
      <c r="G18" s="2">
        <v>0.125</v>
      </c>
      <c r="H18" s="2">
        <v>0</v>
      </c>
      <c r="I18" s="2">
        <v>0.5</v>
      </c>
      <c r="J18" s="2">
        <v>0</v>
      </c>
      <c r="K18" s="2">
        <v>2</v>
      </c>
      <c r="L18">
        <f>J18*$J$3</f>
        <v>0</v>
      </c>
      <c r="M18">
        <f>K18*$K$3</f>
        <v>0.201406</v>
      </c>
      <c r="N18">
        <f>L18-M18</f>
        <v>-0.201406</v>
      </c>
      <c r="O18">
        <f>N18/M18</f>
        <v>-1</v>
      </c>
    </row>
    <row r="19" spans="1:15" x14ac:dyDescent="0.25">
      <c r="A19" s="2" t="s">
        <v>73</v>
      </c>
      <c r="B19" s="2" t="s">
        <v>74</v>
      </c>
      <c r="C19" s="2" t="s">
        <v>75</v>
      </c>
      <c r="D19" s="2">
        <v>11</v>
      </c>
      <c r="E19" s="2">
        <v>0</v>
      </c>
      <c r="F19" s="2">
        <v>6</v>
      </c>
      <c r="G19" s="2">
        <v>0.6875</v>
      </c>
      <c r="H19" s="2">
        <v>0</v>
      </c>
      <c r="I19" s="2">
        <v>1.5798206649279321</v>
      </c>
      <c r="J19" s="2">
        <v>1</v>
      </c>
      <c r="K19" s="2">
        <v>6</v>
      </c>
      <c r="L19">
        <f>J19*$J$3</f>
        <v>0.17320099999999999</v>
      </c>
      <c r="M19">
        <f>K19*$K$3</f>
        <v>0.60421800000000003</v>
      </c>
      <c r="N19">
        <f>L19-M19</f>
        <v>-0.43101700000000004</v>
      </c>
      <c r="O19">
        <f>N19/M19</f>
        <v>-0.71334683839276558</v>
      </c>
    </row>
    <row r="20" spans="1:15" x14ac:dyDescent="0.25">
      <c r="A20" s="2" t="s">
        <v>28</v>
      </c>
      <c r="B20" s="2" t="s">
        <v>29</v>
      </c>
      <c r="C20" s="2" t="s">
        <v>30</v>
      </c>
      <c r="D20" s="2">
        <v>26</v>
      </c>
      <c r="E20" s="2">
        <v>0</v>
      </c>
      <c r="F20" s="2">
        <v>8</v>
      </c>
      <c r="G20" s="2">
        <v>1.625</v>
      </c>
      <c r="H20" s="2">
        <v>1</v>
      </c>
      <c r="I20" s="2">
        <v>2.3345235059857505</v>
      </c>
      <c r="J20" s="2">
        <v>2</v>
      </c>
      <c r="K20" s="2">
        <v>8</v>
      </c>
      <c r="L20">
        <f>J20*$J$3</f>
        <v>0.34640199999999999</v>
      </c>
      <c r="M20">
        <f>K20*$K$3</f>
        <v>0.80562400000000001</v>
      </c>
      <c r="N20">
        <f>L20-M20</f>
        <v>-0.45922200000000002</v>
      </c>
      <c r="O20">
        <f>N20/M20</f>
        <v>-0.57002025758914832</v>
      </c>
    </row>
    <row r="21" spans="1:15" x14ac:dyDescent="0.25">
      <c r="A21" s="2" t="s">
        <v>31</v>
      </c>
      <c r="B21" s="2" t="s">
        <v>32</v>
      </c>
      <c r="C21" s="2" t="s">
        <v>33</v>
      </c>
      <c r="D21" s="2">
        <v>18</v>
      </c>
      <c r="E21" s="2">
        <v>0</v>
      </c>
      <c r="F21" s="2">
        <v>9</v>
      </c>
      <c r="G21" s="2">
        <v>1.125</v>
      </c>
      <c r="H21" s="2">
        <v>0</v>
      </c>
      <c r="I21" s="2">
        <v>2.2472205054244232</v>
      </c>
      <c r="J21" s="2">
        <v>2</v>
      </c>
      <c r="K21" s="2">
        <v>9</v>
      </c>
      <c r="L21">
        <f>J21*$J$3</f>
        <v>0.34640199999999999</v>
      </c>
      <c r="M21">
        <f>K21*$K$3</f>
        <v>0.90632699999999999</v>
      </c>
      <c r="N21">
        <f>L21-M21</f>
        <v>-0.55992500000000001</v>
      </c>
      <c r="O21">
        <f>N21/M21</f>
        <v>-0.61779578452368733</v>
      </c>
    </row>
    <row r="22" spans="1:15" x14ac:dyDescent="0.25">
      <c r="A22" s="2" t="s">
        <v>76</v>
      </c>
      <c r="B22" s="2" t="s">
        <v>77</v>
      </c>
      <c r="C22" s="2" t="s">
        <v>33</v>
      </c>
      <c r="D22" s="2">
        <v>597</v>
      </c>
      <c r="E22" s="2">
        <v>0</v>
      </c>
      <c r="F22" s="2">
        <v>222</v>
      </c>
      <c r="G22" s="2">
        <v>37.3125</v>
      </c>
      <c r="H22" s="2">
        <v>11.5</v>
      </c>
      <c r="I22" s="2">
        <v>60.441397237324018</v>
      </c>
      <c r="J22" s="2">
        <v>79</v>
      </c>
      <c r="K22" s="2">
        <v>222</v>
      </c>
      <c r="L22">
        <f>J22*$J$3</f>
        <v>13.682879</v>
      </c>
      <c r="M22">
        <f>K22*$K$3</f>
        <v>22.356065999999998</v>
      </c>
      <c r="N22">
        <f>L22-M22</f>
        <v>-8.6731869999999986</v>
      </c>
      <c r="O22">
        <f>N22/M22</f>
        <v>-0.38795676305482363</v>
      </c>
    </row>
    <row r="23" spans="1:15" x14ac:dyDescent="0.25">
      <c r="A23" s="2" t="s">
        <v>49</v>
      </c>
      <c r="B23" s="2" t="s">
        <v>50</v>
      </c>
      <c r="C23" s="2" t="s">
        <v>51</v>
      </c>
      <c r="D23" s="2">
        <v>909</v>
      </c>
      <c r="E23" s="2">
        <v>0</v>
      </c>
      <c r="F23" s="2">
        <v>410</v>
      </c>
      <c r="G23" s="2">
        <v>56.8125</v>
      </c>
      <c r="H23" s="2">
        <v>13.5</v>
      </c>
      <c r="I23" s="2">
        <v>110.17574975162789</v>
      </c>
      <c r="J23" s="2">
        <v>143</v>
      </c>
      <c r="K23" s="2">
        <v>410</v>
      </c>
      <c r="L23">
        <f>J23*$J$3</f>
        <v>24.767742999999999</v>
      </c>
      <c r="M23">
        <f>K23*$K$3</f>
        <v>41.288229999999999</v>
      </c>
      <c r="N23">
        <f>L23-M23</f>
        <v>-16.520486999999999</v>
      </c>
      <c r="O23">
        <f>N23/M23</f>
        <v>-0.40012582278290931</v>
      </c>
    </row>
    <row r="24" spans="1:15" x14ac:dyDescent="0.25">
      <c r="A24" s="2" t="s">
        <v>71</v>
      </c>
      <c r="B24" s="2" t="s">
        <v>72</v>
      </c>
      <c r="C24" s="2" t="s">
        <v>33</v>
      </c>
      <c r="D24" s="2">
        <v>1380</v>
      </c>
      <c r="E24" s="2">
        <v>0</v>
      </c>
      <c r="F24" s="2">
        <v>519</v>
      </c>
      <c r="G24" s="2">
        <v>86.25</v>
      </c>
      <c r="H24" s="2">
        <v>29.5</v>
      </c>
      <c r="I24" s="2">
        <v>137.45423480805044</v>
      </c>
      <c r="J24" s="2">
        <v>172</v>
      </c>
      <c r="K24" s="2">
        <v>519</v>
      </c>
      <c r="L24">
        <f>J24*$J$3</f>
        <v>29.790571999999997</v>
      </c>
      <c r="M24">
        <f>K24*$K$3</f>
        <v>52.264856999999999</v>
      </c>
      <c r="N24">
        <f>L24-M24</f>
        <v>-22.474285000000002</v>
      </c>
      <c r="O24">
        <f>N24/M24</f>
        <v>-0.43000758616827367</v>
      </c>
    </row>
  </sheetData>
  <sortState xmlns:xlrd2="http://schemas.microsoft.com/office/spreadsheetml/2017/richdata2" ref="A6:O6403">
    <sortCondition descending="1" ref="N5:N6403"/>
  </sortState>
  <mergeCells count="2">
    <mergeCell ref="B2:I2"/>
    <mergeCell ref="B3:I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7C543-A47C-401C-BA77-2F85DC1024F5}">
  <dimension ref="A1:O24"/>
  <sheetViews>
    <sheetView workbookViewId="0">
      <selection activeCell="N5" sqref="N5:N1048576"/>
    </sheetView>
  </sheetViews>
  <sheetFormatPr defaultRowHeight="15" x14ac:dyDescent="0.25"/>
  <sheetData>
    <row r="1" spans="1:15" ht="1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13</v>
      </c>
      <c r="K1" s="1" t="s">
        <v>24</v>
      </c>
      <c r="L1" s="8" t="s">
        <v>93</v>
      </c>
      <c r="M1" s="8" t="s">
        <v>84</v>
      </c>
      <c r="N1" s="8" t="s">
        <v>94</v>
      </c>
      <c r="O1" s="8" t="s">
        <v>86</v>
      </c>
    </row>
    <row r="2" spans="1:15" x14ac:dyDescent="0.25">
      <c r="A2" s="1"/>
      <c r="B2" s="5" t="s">
        <v>81</v>
      </c>
      <c r="C2" s="6"/>
      <c r="D2" s="6"/>
      <c r="E2" s="6"/>
      <c r="F2" s="6"/>
      <c r="G2" s="6"/>
      <c r="H2" s="6"/>
      <c r="I2" s="7"/>
      <c r="J2" s="2">
        <v>209484</v>
      </c>
      <c r="K2" s="2">
        <v>100703</v>
      </c>
    </row>
    <row r="3" spans="1:15" x14ac:dyDescent="0.25">
      <c r="A3" s="1"/>
      <c r="B3" s="5" t="s">
        <v>82</v>
      </c>
      <c r="C3" s="6"/>
      <c r="D3" s="6"/>
      <c r="E3" s="6"/>
      <c r="F3" s="6"/>
      <c r="G3" s="6"/>
      <c r="H3" s="6"/>
      <c r="I3" s="7"/>
      <c r="J3" s="2">
        <f t="shared" ref="J3:K3" si="0">J2/1000000</f>
        <v>0.209484</v>
      </c>
      <c r="K3" s="2">
        <f t="shared" si="0"/>
        <v>0.100703</v>
      </c>
    </row>
    <row r="4" spans="1:15" s="4" customForma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/>
      <c r="M4"/>
      <c r="N4"/>
      <c r="O4"/>
    </row>
    <row r="5" spans="1:15" x14ac:dyDescent="0.25">
      <c r="A5" s="2" t="s">
        <v>25</v>
      </c>
      <c r="B5" s="2" t="s">
        <v>26</v>
      </c>
      <c r="C5" s="2" t="s">
        <v>27</v>
      </c>
      <c r="D5" s="2">
        <v>2</v>
      </c>
      <c r="E5" s="2">
        <v>0</v>
      </c>
      <c r="F5" s="2">
        <v>1</v>
      </c>
      <c r="G5" s="2">
        <v>0.125</v>
      </c>
      <c r="H5" s="2">
        <v>0</v>
      </c>
      <c r="I5" s="2">
        <v>0.34156502553198659</v>
      </c>
      <c r="J5" s="2">
        <v>0</v>
      </c>
      <c r="K5" s="2">
        <v>0</v>
      </c>
      <c r="L5">
        <f t="shared" ref="L5:L68" si="1">J5*$J$3</f>
        <v>0</v>
      </c>
      <c r="M5">
        <f t="shared" ref="M5:M68" si="2">K5*$K$3</f>
        <v>0</v>
      </c>
      <c r="N5">
        <f t="shared" ref="N5:N68" si="3">L5-M5</f>
        <v>0</v>
      </c>
      <c r="O5" t="e">
        <f t="shared" ref="O5:O68" si="4">N5/M5</f>
        <v>#DIV/0!</v>
      </c>
    </row>
    <row r="6" spans="1:15" x14ac:dyDescent="0.25">
      <c r="A6" s="2" t="s">
        <v>62</v>
      </c>
      <c r="B6" s="2" t="s">
        <v>63</v>
      </c>
      <c r="C6" s="2" t="s">
        <v>64</v>
      </c>
      <c r="D6" s="2">
        <v>2</v>
      </c>
      <c r="E6" s="2">
        <v>0</v>
      </c>
      <c r="F6" s="2">
        <v>2</v>
      </c>
      <c r="G6" s="2">
        <v>0.125</v>
      </c>
      <c r="H6" s="2">
        <v>0</v>
      </c>
      <c r="I6" s="2">
        <v>0.5</v>
      </c>
      <c r="J6" s="2">
        <v>2</v>
      </c>
      <c r="K6" s="2">
        <v>0</v>
      </c>
      <c r="L6">
        <f>J6*$J$3</f>
        <v>0.41896800000000001</v>
      </c>
      <c r="M6">
        <f>K6*$K$3</f>
        <v>0</v>
      </c>
      <c r="N6">
        <f>L6-M6</f>
        <v>0.41896800000000001</v>
      </c>
      <c r="O6" t="e">
        <f>N6/M6</f>
        <v>#DIV/0!</v>
      </c>
    </row>
    <row r="7" spans="1:15" x14ac:dyDescent="0.25">
      <c r="A7" s="2" t="s">
        <v>34</v>
      </c>
      <c r="B7" s="2" t="s">
        <v>35</v>
      </c>
      <c r="C7" s="2" t="s">
        <v>36</v>
      </c>
      <c r="D7" s="2">
        <v>2</v>
      </c>
      <c r="E7" s="2">
        <v>0</v>
      </c>
      <c r="F7" s="2">
        <v>1</v>
      </c>
      <c r="G7" s="2">
        <v>0.125</v>
      </c>
      <c r="H7" s="2">
        <v>0</v>
      </c>
      <c r="I7" s="2">
        <v>0.34156502553198659</v>
      </c>
      <c r="J7" s="2">
        <v>1</v>
      </c>
      <c r="K7" s="2">
        <v>1</v>
      </c>
      <c r="L7">
        <f>J7*$J$3</f>
        <v>0.209484</v>
      </c>
      <c r="M7">
        <f>K7*$K$3</f>
        <v>0.100703</v>
      </c>
      <c r="N7">
        <f>L7-M7</f>
        <v>0.108781</v>
      </c>
      <c r="O7">
        <f>N7/M7</f>
        <v>1.0802160809509151</v>
      </c>
    </row>
    <row r="8" spans="1:15" x14ac:dyDescent="0.25">
      <c r="A8" s="2" t="s">
        <v>40</v>
      </c>
      <c r="B8" s="2" t="s">
        <v>41</v>
      </c>
      <c r="C8" s="2" t="s">
        <v>42</v>
      </c>
      <c r="D8" s="2">
        <v>8</v>
      </c>
      <c r="E8" s="2">
        <v>0</v>
      </c>
      <c r="F8" s="2">
        <v>2</v>
      </c>
      <c r="G8" s="2">
        <v>0.5</v>
      </c>
      <c r="H8" s="2">
        <v>0</v>
      </c>
      <c r="I8" s="2">
        <v>0.73029674334022143</v>
      </c>
      <c r="J8" s="2">
        <v>1</v>
      </c>
      <c r="K8" s="2">
        <v>2</v>
      </c>
      <c r="L8">
        <f>J8*$J$3</f>
        <v>0.209484</v>
      </c>
      <c r="M8">
        <f>K8*$K$3</f>
        <v>0.201406</v>
      </c>
      <c r="N8">
        <f>L8-M8</f>
        <v>8.0780000000000018E-3</v>
      </c>
      <c r="O8">
        <f>N8/M8</f>
        <v>4.0108040475457539E-2</v>
      </c>
    </row>
    <row r="9" spans="1:15" x14ac:dyDescent="0.25">
      <c r="A9" s="2" t="s">
        <v>37</v>
      </c>
      <c r="B9" s="2" t="s">
        <v>38</v>
      </c>
      <c r="C9" s="2" t="s">
        <v>39</v>
      </c>
      <c r="D9" s="2">
        <v>3</v>
      </c>
      <c r="E9" s="2">
        <v>0</v>
      </c>
      <c r="F9" s="2">
        <v>1</v>
      </c>
      <c r="G9" s="2">
        <v>0.1875</v>
      </c>
      <c r="H9" s="2">
        <v>0</v>
      </c>
      <c r="I9" s="2">
        <v>0.40311288741492751</v>
      </c>
      <c r="J9" s="2">
        <v>0</v>
      </c>
      <c r="K9" s="2">
        <v>0</v>
      </c>
      <c r="L9">
        <f>J9*$J$3</f>
        <v>0</v>
      </c>
      <c r="M9">
        <f>K9*$K$3</f>
        <v>0</v>
      </c>
      <c r="N9">
        <f>L9-M9</f>
        <v>0</v>
      </c>
      <c r="O9" t="e">
        <f>N9/M9</f>
        <v>#DIV/0!</v>
      </c>
    </row>
    <row r="10" spans="1:15" x14ac:dyDescent="0.25">
      <c r="A10" s="2" t="s">
        <v>43</v>
      </c>
      <c r="B10" s="2" t="s">
        <v>44</v>
      </c>
      <c r="C10" s="2" t="s">
        <v>45</v>
      </c>
      <c r="D10" s="2">
        <v>2</v>
      </c>
      <c r="E10" s="2">
        <v>0</v>
      </c>
      <c r="F10" s="2">
        <v>1</v>
      </c>
      <c r="G10" s="2">
        <v>0.125</v>
      </c>
      <c r="H10" s="2">
        <v>0</v>
      </c>
      <c r="I10" s="2">
        <v>0.34156502553198659</v>
      </c>
      <c r="J10" s="2">
        <v>0</v>
      </c>
      <c r="K10" s="2">
        <v>0</v>
      </c>
      <c r="L10">
        <f>J10*$J$3</f>
        <v>0</v>
      </c>
      <c r="M10">
        <f>K10*$K$3</f>
        <v>0</v>
      </c>
      <c r="N10">
        <f>L10-M10</f>
        <v>0</v>
      </c>
      <c r="O10" t="e">
        <f>N10/M10</f>
        <v>#DIV/0!</v>
      </c>
    </row>
    <row r="11" spans="1:15" x14ac:dyDescent="0.25">
      <c r="A11" s="2" t="s">
        <v>46</v>
      </c>
      <c r="B11" s="2" t="s">
        <v>47</v>
      </c>
      <c r="C11" s="2" t="s">
        <v>48</v>
      </c>
      <c r="D11" s="2">
        <v>7</v>
      </c>
      <c r="E11" s="2">
        <v>0</v>
      </c>
      <c r="F11" s="2">
        <v>7</v>
      </c>
      <c r="G11" s="2">
        <v>0.4375</v>
      </c>
      <c r="H11" s="2">
        <v>0</v>
      </c>
      <c r="I11" s="2">
        <v>1.75</v>
      </c>
      <c r="J11" s="2">
        <v>0</v>
      </c>
      <c r="K11" s="2">
        <v>0</v>
      </c>
      <c r="L11">
        <f>J11*$J$3</f>
        <v>0</v>
      </c>
      <c r="M11">
        <f>K11*$K$3</f>
        <v>0</v>
      </c>
      <c r="N11">
        <f>L11-M11</f>
        <v>0</v>
      </c>
      <c r="O11" t="e">
        <f>N11/M11</f>
        <v>#DIV/0!</v>
      </c>
    </row>
    <row r="12" spans="1:15" x14ac:dyDescent="0.25">
      <c r="A12" s="2" t="s">
        <v>52</v>
      </c>
      <c r="B12" s="2" t="s">
        <v>53</v>
      </c>
      <c r="C12" s="2" t="s">
        <v>54</v>
      </c>
      <c r="D12" s="2">
        <v>2</v>
      </c>
      <c r="E12" s="2">
        <v>0</v>
      </c>
      <c r="F12" s="2">
        <v>2</v>
      </c>
      <c r="G12" s="2">
        <v>0.125</v>
      </c>
      <c r="H12" s="2">
        <v>0</v>
      </c>
      <c r="I12" s="2">
        <v>0.5</v>
      </c>
      <c r="J12" s="2">
        <v>0</v>
      </c>
      <c r="K12" s="2">
        <v>0</v>
      </c>
      <c r="L12">
        <f>J12*$J$3</f>
        <v>0</v>
      </c>
      <c r="M12">
        <f>K12*$K$3</f>
        <v>0</v>
      </c>
      <c r="N12">
        <f>L12-M12</f>
        <v>0</v>
      </c>
      <c r="O12" t="e">
        <f>N12/M12</f>
        <v>#DIV/0!</v>
      </c>
    </row>
    <row r="13" spans="1:15" x14ac:dyDescent="0.25">
      <c r="A13" s="2" t="s">
        <v>55</v>
      </c>
      <c r="B13" s="2" t="s">
        <v>56</v>
      </c>
      <c r="C13" s="2" t="s">
        <v>48</v>
      </c>
      <c r="D13" s="2">
        <v>4</v>
      </c>
      <c r="E13" s="2">
        <v>0</v>
      </c>
      <c r="F13" s="2">
        <v>4</v>
      </c>
      <c r="G13" s="2">
        <v>0.25</v>
      </c>
      <c r="H13" s="2">
        <v>0</v>
      </c>
      <c r="I13" s="2">
        <v>1</v>
      </c>
      <c r="J13" s="2">
        <v>0</v>
      </c>
      <c r="K13" s="2">
        <v>0</v>
      </c>
      <c r="L13">
        <f>J13*$J$3</f>
        <v>0</v>
      </c>
      <c r="M13">
        <f>K13*$K$3</f>
        <v>0</v>
      </c>
      <c r="N13">
        <f>L13-M13</f>
        <v>0</v>
      </c>
      <c r="O13" t="e">
        <f>N13/M13</f>
        <v>#DIV/0!</v>
      </c>
    </row>
    <row r="14" spans="1:15" x14ac:dyDescent="0.25">
      <c r="A14" s="2" t="s">
        <v>57</v>
      </c>
      <c r="B14" s="2" t="s">
        <v>58</v>
      </c>
      <c r="C14" s="2" t="s">
        <v>59</v>
      </c>
      <c r="D14" s="2">
        <v>2</v>
      </c>
      <c r="E14" s="2">
        <v>0</v>
      </c>
      <c r="F14" s="2">
        <v>2</v>
      </c>
      <c r="G14" s="2">
        <v>0.125</v>
      </c>
      <c r="H14" s="2">
        <v>0</v>
      </c>
      <c r="I14" s="2">
        <v>0.5</v>
      </c>
      <c r="J14" s="2">
        <v>0</v>
      </c>
      <c r="K14" s="2">
        <v>0</v>
      </c>
      <c r="L14">
        <f>J14*$J$3</f>
        <v>0</v>
      </c>
      <c r="M14">
        <f>K14*$K$3</f>
        <v>0</v>
      </c>
      <c r="N14">
        <f>L14-M14</f>
        <v>0</v>
      </c>
      <c r="O14" t="e">
        <f>N14/M14</f>
        <v>#DIV/0!</v>
      </c>
    </row>
    <row r="15" spans="1:15" x14ac:dyDescent="0.25">
      <c r="A15" s="2" t="s">
        <v>60</v>
      </c>
      <c r="B15" s="2" t="s">
        <v>61</v>
      </c>
      <c r="C15" s="2" t="s">
        <v>48</v>
      </c>
      <c r="D15" s="2">
        <v>5</v>
      </c>
      <c r="E15" s="2">
        <v>0</v>
      </c>
      <c r="F15" s="2">
        <v>4</v>
      </c>
      <c r="G15" s="2">
        <v>0.3125</v>
      </c>
      <c r="H15" s="2">
        <v>0</v>
      </c>
      <c r="I15" s="2">
        <v>1.0144785195688801</v>
      </c>
      <c r="J15" s="2">
        <v>0</v>
      </c>
      <c r="K15" s="2">
        <v>0</v>
      </c>
      <c r="L15">
        <f>J15*$J$3</f>
        <v>0</v>
      </c>
      <c r="M15">
        <f>K15*$K$3</f>
        <v>0</v>
      </c>
      <c r="N15">
        <f>L15-M15</f>
        <v>0</v>
      </c>
      <c r="O15" t="e">
        <f>N15/M15</f>
        <v>#DIV/0!</v>
      </c>
    </row>
    <row r="16" spans="1:15" x14ac:dyDescent="0.25">
      <c r="A16" s="2" t="s">
        <v>65</v>
      </c>
      <c r="B16" s="2" t="s">
        <v>66</v>
      </c>
      <c r="C16" s="2" t="s">
        <v>67</v>
      </c>
      <c r="D16" s="2">
        <v>2</v>
      </c>
      <c r="E16" s="2">
        <v>0</v>
      </c>
      <c r="F16" s="2">
        <v>2</v>
      </c>
      <c r="G16" s="2">
        <v>0.125</v>
      </c>
      <c r="H16" s="2">
        <v>0</v>
      </c>
      <c r="I16" s="2">
        <v>0.5</v>
      </c>
      <c r="J16" s="2">
        <v>0</v>
      </c>
      <c r="K16" s="2">
        <v>0</v>
      </c>
      <c r="L16">
        <f>J16*$J$3</f>
        <v>0</v>
      </c>
      <c r="M16">
        <f>K16*$K$3</f>
        <v>0</v>
      </c>
      <c r="N16">
        <f>L16-M16</f>
        <v>0</v>
      </c>
      <c r="O16" t="e">
        <f>N16/M16</f>
        <v>#DIV/0!</v>
      </c>
    </row>
    <row r="17" spans="1:15" x14ac:dyDescent="0.25">
      <c r="A17" s="2" t="s">
        <v>68</v>
      </c>
      <c r="B17" s="2" t="s">
        <v>69</v>
      </c>
      <c r="C17" s="2" t="s">
        <v>70</v>
      </c>
      <c r="D17" s="2">
        <v>2</v>
      </c>
      <c r="E17" s="2">
        <v>0</v>
      </c>
      <c r="F17" s="2">
        <v>1</v>
      </c>
      <c r="G17" s="2">
        <v>0.125</v>
      </c>
      <c r="H17" s="2">
        <v>0</v>
      </c>
      <c r="I17" s="2">
        <v>0.34156502553198659</v>
      </c>
      <c r="J17" s="2">
        <v>0</v>
      </c>
      <c r="K17" s="2">
        <v>0</v>
      </c>
      <c r="L17">
        <f>J17*$J$3</f>
        <v>0</v>
      </c>
      <c r="M17">
        <f>K17*$K$3</f>
        <v>0</v>
      </c>
      <c r="N17">
        <f>L17-M17</f>
        <v>0</v>
      </c>
      <c r="O17" t="e">
        <f>N17/M17</f>
        <v>#DIV/0!</v>
      </c>
    </row>
    <row r="18" spans="1:15" x14ac:dyDescent="0.25">
      <c r="A18" s="2" t="s">
        <v>78</v>
      </c>
      <c r="B18" s="2" t="s">
        <v>79</v>
      </c>
      <c r="C18" s="2" t="s">
        <v>80</v>
      </c>
      <c r="D18" s="2">
        <v>2</v>
      </c>
      <c r="E18" s="2">
        <v>0</v>
      </c>
      <c r="F18" s="2">
        <v>2</v>
      </c>
      <c r="G18" s="2">
        <v>0.125</v>
      </c>
      <c r="H18" s="2">
        <v>0</v>
      </c>
      <c r="I18" s="2">
        <v>0.5</v>
      </c>
      <c r="J18" s="2">
        <v>0</v>
      </c>
      <c r="K18" s="2">
        <v>2</v>
      </c>
      <c r="L18">
        <f>J18*$J$3</f>
        <v>0</v>
      </c>
      <c r="M18">
        <f>K18*$K$3</f>
        <v>0.201406</v>
      </c>
      <c r="N18">
        <f>L18-M18</f>
        <v>-0.201406</v>
      </c>
      <c r="O18">
        <f>N18/M18</f>
        <v>-1</v>
      </c>
    </row>
    <row r="19" spans="1:15" x14ac:dyDescent="0.25">
      <c r="A19" s="2" t="s">
        <v>73</v>
      </c>
      <c r="B19" s="2" t="s">
        <v>74</v>
      </c>
      <c r="C19" s="2" t="s">
        <v>75</v>
      </c>
      <c r="D19" s="2">
        <v>11</v>
      </c>
      <c r="E19" s="2">
        <v>0</v>
      </c>
      <c r="F19" s="2">
        <v>6</v>
      </c>
      <c r="G19" s="2">
        <v>0.6875</v>
      </c>
      <c r="H19" s="2">
        <v>0</v>
      </c>
      <c r="I19" s="2">
        <v>1.5798206649279321</v>
      </c>
      <c r="J19" s="2">
        <v>0</v>
      </c>
      <c r="K19" s="2">
        <v>6</v>
      </c>
      <c r="L19">
        <f>J19*$J$3</f>
        <v>0</v>
      </c>
      <c r="M19">
        <f>K19*$K$3</f>
        <v>0.60421800000000003</v>
      </c>
      <c r="N19">
        <f>L19-M19</f>
        <v>-0.60421800000000003</v>
      </c>
      <c r="O19">
        <f>N19/M19</f>
        <v>-1</v>
      </c>
    </row>
    <row r="20" spans="1:15" x14ac:dyDescent="0.25">
      <c r="A20" s="2" t="s">
        <v>28</v>
      </c>
      <c r="B20" s="2" t="s">
        <v>29</v>
      </c>
      <c r="C20" s="2" t="s">
        <v>30</v>
      </c>
      <c r="D20" s="2">
        <v>26</v>
      </c>
      <c r="E20" s="2">
        <v>0</v>
      </c>
      <c r="F20" s="2">
        <v>8</v>
      </c>
      <c r="G20" s="2">
        <v>1.625</v>
      </c>
      <c r="H20" s="2">
        <v>1</v>
      </c>
      <c r="I20" s="2">
        <v>2.3345235059857505</v>
      </c>
      <c r="J20" s="2">
        <v>0</v>
      </c>
      <c r="K20" s="2">
        <v>8</v>
      </c>
      <c r="L20">
        <f>J20*$J$3</f>
        <v>0</v>
      </c>
      <c r="M20">
        <f>K20*$K$3</f>
        <v>0.80562400000000001</v>
      </c>
      <c r="N20">
        <f>L20-M20</f>
        <v>-0.80562400000000001</v>
      </c>
      <c r="O20">
        <f>N20/M20</f>
        <v>-1</v>
      </c>
    </row>
    <row r="21" spans="1:15" x14ac:dyDescent="0.25">
      <c r="A21" s="2" t="s">
        <v>31</v>
      </c>
      <c r="B21" s="2" t="s">
        <v>32</v>
      </c>
      <c r="C21" s="2" t="s">
        <v>33</v>
      </c>
      <c r="D21" s="2">
        <v>18</v>
      </c>
      <c r="E21" s="2">
        <v>0</v>
      </c>
      <c r="F21" s="2">
        <v>9</v>
      </c>
      <c r="G21" s="2">
        <v>1.125</v>
      </c>
      <c r="H21" s="2">
        <v>0</v>
      </c>
      <c r="I21" s="2">
        <v>2.2472205054244232</v>
      </c>
      <c r="J21" s="2">
        <v>0</v>
      </c>
      <c r="K21" s="2">
        <v>9</v>
      </c>
      <c r="L21">
        <f>J21*$J$3</f>
        <v>0</v>
      </c>
      <c r="M21">
        <f>K21*$K$3</f>
        <v>0.90632699999999999</v>
      </c>
      <c r="N21">
        <f>L21-M21</f>
        <v>-0.90632699999999999</v>
      </c>
      <c r="O21">
        <f>N21/M21</f>
        <v>-1</v>
      </c>
    </row>
    <row r="22" spans="1:15" x14ac:dyDescent="0.25">
      <c r="A22" s="2" t="s">
        <v>76</v>
      </c>
      <c r="B22" s="2" t="s">
        <v>77</v>
      </c>
      <c r="C22" s="2" t="s">
        <v>33</v>
      </c>
      <c r="D22" s="2">
        <v>597</v>
      </c>
      <c r="E22" s="2">
        <v>0</v>
      </c>
      <c r="F22" s="2">
        <v>222</v>
      </c>
      <c r="G22" s="2">
        <v>37.3125</v>
      </c>
      <c r="H22" s="2">
        <v>11.5</v>
      </c>
      <c r="I22" s="2">
        <v>60.441397237324018</v>
      </c>
      <c r="J22" s="2">
        <v>20</v>
      </c>
      <c r="K22" s="2">
        <v>222</v>
      </c>
      <c r="L22">
        <f>J22*$J$3</f>
        <v>4.1896800000000001</v>
      </c>
      <c r="M22">
        <f>K22*$K$3</f>
        <v>22.356065999999998</v>
      </c>
      <c r="N22">
        <f>L22-M22</f>
        <v>-18.166385999999999</v>
      </c>
      <c r="O22">
        <f>N22/M22</f>
        <v>-0.81259314586027798</v>
      </c>
    </row>
    <row r="23" spans="1:15" x14ac:dyDescent="0.25">
      <c r="A23" s="2" t="s">
        <v>49</v>
      </c>
      <c r="B23" s="2" t="s">
        <v>50</v>
      </c>
      <c r="C23" s="2" t="s">
        <v>51</v>
      </c>
      <c r="D23" s="2">
        <v>909</v>
      </c>
      <c r="E23" s="2">
        <v>0</v>
      </c>
      <c r="F23" s="2">
        <v>410</v>
      </c>
      <c r="G23" s="2">
        <v>56.8125</v>
      </c>
      <c r="H23" s="2">
        <v>13.5</v>
      </c>
      <c r="I23" s="2">
        <v>110.17574975162789</v>
      </c>
      <c r="J23" s="2">
        <v>16</v>
      </c>
      <c r="K23" s="2">
        <v>410</v>
      </c>
      <c r="L23">
        <f>J23*$J$3</f>
        <v>3.3517440000000001</v>
      </c>
      <c r="M23">
        <f>K23*$K$3</f>
        <v>41.288229999999999</v>
      </c>
      <c r="N23">
        <f>L23-M23</f>
        <v>-37.936486000000002</v>
      </c>
      <c r="O23">
        <f>N23/M23</f>
        <v>-0.91882083586533025</v>
      </c>
    </row>
    <row r="24" spans="1:15" x14ac:dyDescent="0.25">
      <c r="A24" s="2" t="s">
        <v>71</v>
      </c>
      <c r="B24" s="2" t="s">
        <v>72</v>
      </c>
      <c r="C24" s="2" t="s">
        <v>33</v>
      </c>
      <c r="D24" s="2">
        <v>1380</v>
      </c>
      <c r="E24" s="2">
        <v>0</v>
      </c>
      <c r="F24" s="2">
        <v>519</v>
      </c>
      <c r="G24" s="2">
        <v>86.25</v>
      </c>
      <c r="H24" s="2">
        <v>29.5</v>
      </c>
      <c r="I24" s="2">
        <v>137.45423480805044</v>
      </c>
      <c r="J24" s="2">
        <v>39</v>
      </c>
      <c r="K24" s="2">
        <v>519</v>
      </c>
      <c r="L24">
        <f>J24*$J$3</f>
        <v>8.1698760000000004</v>
      </c>
      <c r="M24">
        <f>K24*$K$3</f>
        <v>52.264856999999999</v>
      </c>
      <c r="N24">
        <f>L24-M24</f>
        <v>-44.094980999999997</v>
      </c>
      <c r="O24">
        <f>N24/M24</f>
        <v>-0.84368318466842829</v>
      </c>
    </row>
  </sheetData>
  <sortState xmlns:xlrd2="http://schemas.microsoft.com/office/spreadsheetml/2017/richdata2" ref="A6:O6404">
    <sortCondition descending="1" ref="N5:N6404"/>
  </sortState>
  <mergeCells count="2">
    <mergeCell ref="B2:I2"/>
    <mergeCell ref="B3:I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22B1D-AA34-4D15-B92A-395093C2EAEB}">
  <dimension ref="A1:O24"/>
  <sheetViews>
    <sheetView workbookViewId="0">
      <selection activeCell="N5" sqref="N5:N1048576"/>
    </sheetView>
  </sheetViews>
  <sheetFormatPr defaultRowHeight="15" x14ac:dyDescent="0.25"/>
  <cols>
    <col min="12" max="12" width="11.28515625" customWidth="1"/>
    <col min="13" max="13" width="12" customWidth="1"/>
    <col min="14" max="14" width="12.28515625" customWidth="1"/>
  </cols>
  <sheetData>
    <row r="1" spans="1:15" ht="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14</v>
      </c>
      <c r="K1" s="1" t="s">
        <v>24</v>
      </c>
      <c r="L1" s="8" t="s">
        <v>95</v>
      </c>
      <c r="M1" s="8" t="s">
        <v>84</v>
      </c>
      <c r="N1" s="8" t="s">
        <v>96</v>
      </c>
      <c r="O1" s="8" t="s">
        <v>86</v>
      </c>
    </row>
    <row r="2" spans="1:15" x14ac:dyDescent="0.25">
      <c r="A2" s="1"/>
      <c r="B2" s="5" t="s">
        <v>81</v>
      </c>
      <c r="C2" s="6"/>
      <c r="D2" s="6"/>
      <c r="E2" s="6"/>
      <c r="F2" s="6"/>
      <c r="G2" s="6"/>
      <c r="H2" s="6"/>
      <c r="I2" s="7"/>
      <c r="J2" s="2">
        <v>268849</v>
      </c>
      <c r="K2" s="2">
        <v>100703</v>
      </c>
    </row>
    <row r="3" spans="1:15" x14ac:dyDescent="0.25">
      <c r="A3" s="1"/>
      <c r="B3" s="5" t="s">
        <v>82</v>
      </c>
      <c r="C3" s="6"/>
      <c r="D3" s="6"/>
      <c r="E3" s="6"/>
      <c r="F3" s="6"/>
      <c r="G3" s="6"/>
      <c r="H3" s="6"/>
      <c r="I3" s="7"/>
      <c r="J3" s="2">
        <f t="shared" ref="J3:K3" si="0">J2/1000000</f>
        <v>0.268849</v>
      </c>
      <c r="K3" s="2">
        <f t="shared" si="0"/>
        <v>0.100703</v>
      </c>
    </row>
    <row r="4" spans="1:15" s="4" customForma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/>
      <c r="M4"/>
      <c r="N4"/>
      <c r="O4"/>
    </row>
    <row r="5" spans="1:15" x14ac:dyDescent="0.25">
      <c r="A5" s="2" t="s">
        <v>25</v>
      </c>
      <c r="B5" s="2" t="s">
        <v>26</v>
      </c>
      <c r="C5" s="2" t="s">
        <v>27</v>
      </c>
      <c r="D5" s="2">
        <v>2</v>
      </c>
      <c r="E5" s="2">
        <v>0</v>
      </c>
      <c r="F5" s="2">
        <v>1</v>
      </c>
      <c r="G5" s="2">
        <v>0.125</v>
      </c>
      <c r="H5" s="2">
        <v>0</v>
      </c>
      <c r="I5" s="2">
        <v>0.34156502553198659</v>
      </c>
      <c r="J5" s="2">
        <v>0</v>
      </c>
      <c r="K5" s="2">
        <v>0</v>
      </c>
      <c r="L5">
        <f t="shared" ref="L5:L68" si="1">J5*$J$3</f>
        <v>0</v>
      </c>
      <c r="M5">
        <f t="shared" ref="M5:M68" si="2">K5*$K$3</f>
        <v>0</v>
      </c>
      <c r="N5">
        <f t="shared" ref="N5:N68" si="3">L5-M5</f>
        <v>0</v>
      </c>
      <c r="O5" t="e">
        <f t="shared" ref="O5:O68" si="4">N5/M5</f>
        <v>#DIV/0!</v>
      </c>
    </row>
    <row r="6" spans="1:15" x14ac:dyDescent="0.25">
      <c r="A6" s="2" t="s">
        <v>43</v>
      </c>
      <c r="B6" s="2" t="s">
        <v>44</v>
      </c>
      <c r="C6" s="2" t="s">
        <v>45</v>
      </c>
      <c r="D6" s="2">
        <v>2</v>
      </c>
      <c r="E6" s="2">
        <v>0</v>
      </c>
      <c r="F6" s="2">
        <v>1</v>
      </c>
      <c r="G6" s="2">
        <v>0.125</v>
      </c>
      <c r="H6" s="2">
        <v>0</v>
      </c>
      <c r="I6" s="2">
        <v>0.34156502553198659</v>
      </c>
      <c r="J6" s="2">
        <v>1</v>
      </c>
      <c r="K6" s="2">
        <v>0</v>
      </c>
      <c r="L6">
        <f>J6*$J$3</f>
        <v>0.268849</v>
      </c>
      <c r="M6">
        <f>K6*$K$3</f>
        <v>0</v>
      </c>
      <c r="N6">
        <f>L6-M6</f>
        <v>0.268849</v>
      </c>
      <c r="O6" t="e">
        <f>N6/M6</f>
        <v>#DIV/0!</v>
      </c>
    </row>
    <row r="7" spans="1:15" x14ac:dyDescent="0.25">
      <c r="A7" s="2" t="s">
        <v>37</v>
      </c>
      <c r="B7" s="2" t="s">
        <v>38</v>
      </c>
      <c r="C7" s="2" t="s">
        <v>39</v>
      </c>
      <c r="D7" s="2">
        <v>3</v>
      </c>
      <c r="E7" s="2">
        <v>0</v>
      </c>
      <c r="F7" s="2">
        <v>1</v>
      </c>
      <c r="G7" s="2">
        <v>0.1875</v>
      </c>
      <c r="H7" s="2">
        <v>0</v>
      </c>
      <c r="I7" s="2">
        <v>0.40311288741492751</v>
      </c>
      <c r="J7" s="2">
        <v>0</v>
      </c>
      <c r="K7" s="2">
        <v>0</v>
      </c>
      <c r="L7">
        <f>J7*$J$3</f>
        <v>0</v>
      </c>
      <c r="M7">
        <f>K7*$K$3</f>
        <v>0</v>
      </c>
      <c r="N7">
        <f>L7-M7</f>
        <v>0</v>
      </c>
      <c r="O7" t="e">
        <f>N7/M7</f>
        <v>#DIV/0!</v>
      </c>
    </row>
    <row r="8" spans="1:15" x14ac:dyDescent="0.25">
      <c r="A8" s="2" t="s">
        <v>46</v>
      </c>
      <c r="B8" s="2" t="s">
        <v>47</v>
      </c>
      <c r="C8" s="2" t="s">
        <v>48</v>
      </c>
      <c r="D8" s="2">
        <v>7</v>
      </c>
      <c r="E8" s="2">
        <v>0</v>
      </c>
      <c r="F8" s="2">
        <v>7</v>
      </c>
      <c r="G8" s="2">
        <v>0.4375</v>
      </c>
      <c r="H8" s="2">
        <v>0</v>
      </c>
      <c r="I8" s="2">
        <v>1.75</v>
      </c>
      <c r="J8" s="2">
        <v>0</v>
      </c>
      <c r="K8" s="2">
        <v>0</v>
      </c>
      <c r="L8">
        <f>J8*$J$3</f>
        <v>0</v>
      </c>
      <c r="M8">
        <f>K8*$K$3</f>
        <v>0</v>
      </c>
      <c r="N8">
        <f>L8-M8</f>
        <v>0</v>
      </c>
      <c r="O8" t="e">
        <f>N8/M8</f>
        <v>#DIV/0!</v>
      </c>
    </row>
    <row r="9" spans="1:15" x14ac:dyDescent="0.25">
      <c r="A9" s="2" t="s">
        <v>52</v>
      </c>
      <c r="B9" s="2" t="s">
        <v>53</v>
      </c>
      <c r="C9" s="2" t="s">
        <v>54</v>
      </c>
      <c r="D9" s="2">
        <v>2</v>
      </c>
      <c r="E9" s="2">
        <v>0</v>
      </c>
      <c r="F9" s="2">
        <v>2</v>
      </c>
      <c r="G9" s="2">
        <v>0.125</v>
      </c>
      <c r="H9" s="2">
        <v>0</v>
      </c>
      <c r="I9" s="2">
        <v>0.5</v>
      </c>
      <c r="J9" s="2">
        <v>0</v>
      </c>
      <c r="K9" s="2">
        <v>0</v>
      </c>
      <c r="L9">
        <f>J9*$J$3</f>
        <v>0</v>
      </c>
      <c r="M9">
        <f>K9*$K$3</f>
        <v>0</v>
      </c>
      <c r="N9">
        <f>L9-M9</f>
        <v>0</v>
      </c>
      <c r="O9" t="e">
        <f>N9/M9</f>
        <v>#DIV/0!</v>
      </c>
    </row>
    <row r="10" spans="1:15" x14ac:dyDescent="0.25">
      <c r="A10" s="2" t="s">
        <v>55</v>
      </c>
      <c r="B10" s="2" t="s">
        <v>56</v>
      </c>
      <c r="C10" s="2" t="s">
        <v>48</v>
      </c>
      <c r="D10" s="2">
        <v>4</v>
      </c>
      <c r="E10" s="2">
        <v>0</v>
      </c>
      <c r="F10" s="2">
        <v>4</v>
      </c>
      <c r="G10" s="2">
        <v>0.25</v>
      </c>
      <c r="H10" s="2">
        <v>0</v>
      </c>
      <c r="I10" s="2">
        <v>1</v>
      </c>
      <c r="J10" s="2">
        <v>0</v>
      </c>
      <c r="K10" s="2">
        <v>0</v>
      </c>
      <c r="L10">
        <f>J10*$J$3</f>
        <v>0</v>
      </c>
      <c r="M10">
        <f>K10*$K$3</f>
        <v>0</v>
      </c>
      <c r="N10">
        <f>L10-M10</f>
        <v>0</v>
      </c>
      <c r="O10" t="e">
        <f>N10/M10</f>
        <v>#DIV/0!</v>
      </c>
    </row>
    <row r="11" spans="1:15" x14ac:dyDescent="0.25">
      <c r="A11" s="2" t="s">
        <v>57</v>
      </c>
      <c r="B11" s="2" t="s">
        <v>58</v>
      </c>
      <c r="C11" s="2" t="s">
        <v>59</v>
      </c>
      <c r="D11" s="2">
        <v>2</v>
      </c>
      <c r="E11" s="2">
        <v>0</v>
      </c>
      <c r="F11" s="2">
        <v>2</v>
      </c>
      <c r="G11" s="2">
        <v>0.125</v>
      </c>
      <c r="H11" s="2">
        <v>0</v>
      </c>
      <c r="I11" s="2">
        <v>0.5</v>
      </c>
      <c r="J11" s="2">
        <v>0</v>
      </c>
      <c r="K11" s="2">
        <v>0</v>
      </c>
      <c r="L11">
        <f>J11*$J$3</f>
        <v>0</v>
      </c>
      <c r="M11">
        <f>K11*$K$3</f>
        <v>0</v>
      </c>
      <c r="N11">
        <f>L11-M11</f>
        <v>0</v>
      </c>
      <c r="O11" t="e">
        <f>N11/M11</f>
        <v>#DIV/0!</v>
      </c>
    </row>
    <row r="12" spans="1:15" x14ac:dyDescent="0.25">
      <c r="A12" s="2" t="s">
        <v>60</v>
      </c>
      <c r="B12" s="2" t="s">
        <v>61</v>
      </c>
      <c r="C12" s="2" t="s">
        <v>48</v>
      </c>
      <c r="D12" s="2">
        <v>5</v>
      </c>
      <c r="E12" s="2">
        <v>0</v>
      </c>
      <c r="F12" s="2">
        <v>4</v>
      </c>
      <c r="G12" s="2">
        <v>0.3125</v>
      </c>
      <c r="H12" s="2">
        <v>0</v>
      </c>
      <c r="I12" s="2">
        <v>1.0144785195688801</v>
      </c>
      <c r="J12" s="2">
        <v>0</v>
      </c>
      <c r="K12" s="2">
        <v>0</v>
      </c>
      <c r="L12">
        <f>J12*$J$3</f>
        <v>0</v>
      </c>
      <c r="M12">
        <f>K12*$K$3</f>
        <v>0</v>
      </c>
      <c r="N12">
        <f>L12-M12</f>
        <v>0</v>
      </c>
      <c r="O12" t="e">
        <f>N12/M12</f>
        <v>#DIV/0!</v>
      </c>
    </row>
    <row r="13" spans="1:15" x14ac:dyDescent="0.25">
      <c r="A13" s="2" t="s">
        <v>62</v>
      </c>
      <c r="B13" s="2" t="s">
        <v>63</v>
      </c>
      <c r="C13" s="2" t="s">
        <v>64</v>
      </c>
      <c r="D13" s="2">
        <v>2</v>
      </c>
      <c r="E13" s="2">
        <v>0</v>
      </c>
      <c r="F13" s="2">
        <v>2</v>
      </c>
      <c r="G13" s="2">
        <v>0.125</v>
      </c>
      <c r="H13" s="2">
        <v>0</v>
      </c>
      <c r="I13" s="2">
        <v>0.5</v>
      </c>
      <c r="J13" s="2">
        <v>0</v>
      </c>
      <c r="K13" s="2">
        <v>0</v>
      </c>
      <c r="L13">
        <f>J13*$J$3</f>
        <v>0</v>
      </c>
      <c r="M13">
        <f>K13*$K$3</f>
        <v>0</v>
      </c>
      <c r="N13">
        <f>L13-M13</f>
        <v>0</v>
      </c>
      <c r="O13" t="e">
        <f>N13/M13</f>
        <v>#DIV/0!</v>
      </c>
    </row>
    <row r="14" spans="1:15" x14ac:dyDescent="0.25">
      <c r="A14" s="2" t="s">
        <v>65</v>
      </c>
      <c r="B14" s="2" t="s">
        <v>66</v>
      </c>
      <c r="C14" s="2" t="s">
        <v>67</v>
      </c>
      <c r="D14" s="2">
        <v>2</v>
      </c>
      <c r="E14" s="2">
        <v>0</v>
      </c>
      <c r="F14" s="2">
        <v>2</v>
      </c>
      <c r="G14" s="2">
        <v>0.125</v>
      </c>
      <c r="H14" s="2">
        <v>0</v>
      </c>
      <c r="I14" s="2">
        <v>0.5</v>
      </c>
      <c r="J14" s="2">
        <v>0</v>
      </c>
      <c r="K14" s="2">
        <v>0</v>
      </c>
      <c r="L14">
        <f>J14*$J$3</f>
        <v>0</v>
      </c>
      <c r="M14">
        <f>K14*$K$3</f>
        <v>0</v>
      </c>
      <c r="N14">
        <f>L14-M14</f>
        <v>0</v>
      </c>
      <c r="O14" t="e">
        <f>N14/M14</f>
        <v>#DIV/0!</v>
      </c>
    </row>
    <row r="15" spans="1:15" x14ac:dyDescent="0.25">
      <c r="A15" s="2" t="s">
        <v>68</v>
      </c>
      <c r="B15" s="2" t="s">
        <v>69</v>
      </c>
      <c r="C15" s="2" t="s">
        <v>70</v>
      </c>
      <c r="D15" s="2">
        <v>2</v>
      </c>
      <c r="E15" s="2">
        <v>0</v>
      </c>
      <c r="F15" s="2">
        <v>1</v>
      </c>
      <c r="G15" s="2">
        <v>0.125</v>
      </c>
      <c r="H15" s="2">
        <v>0</v>
      </c>
      <c r="I15" s="2">
        <v>0.34156502553198659</v>
      </c>
      <c r="J15" s="2">
        <v>0</v>
      </c>
      <c r="K15" s="2">
        <v>0</v>
      </c>
      <c r="L15">
        <f>J15*$J$3</f>
        <v>0</v>
      </c>
      <c r="M15">
        <f>K15*$K$3</f>
        <v>0</v>
      </c>
      <c r="N15">
        <f>L15-M15</f>
        <v>0</v>
      </c>
      <c r="O15" t="e">
        <f>N15/M15</f>
        <v>#DIV/0!</v>
      </c>
    </row>
    <row r="16" spans="1:15" x14ac:dyDescent="0.25">
      <c r="A16" s="2" t="s">
        <v>73</v>
      </c>
      <c r="B16" s="2" t="s">
        <v>74</v>
      </c>
      <c r="C16" s="2" t="s">
        <v>75</v>
      </c>
      <c r="D16" s="2">
        <v>11</v>
      </c>
      <c r="E16" s="2">
        <v>0</v>
      </c>
      <c r="F16" s="2">
        <v>6</v>
      </c>
      <c r="G16" s="2">
        <v>0.6875</v>
      </c>
      <c r="H16" s="2">
        <v>0</v>
      </c>
      <c r="I16" s="2">
        <v>1.5798206649279321</v>
      </c>
      <c r="J16" s="2">
        <v>2</v>
      </c>
      <c r="K16" s="2">
        <v>6</v>
      </c>
      <c r="L16">
        <f>J16*$J$3</f>
        <v>0.53769800000000001</v>
      </c>
      <c r="M16">
        <f>K16*$K$3</f>
        <v>0.60421800000000003</v>
      </c>
      <c r="N16">
        <f>L16-M16</f>
        <v>-6.6520000000000024E-2</v>
      </c>
      <c r="O16">
        <f>N16/M16</f>
        <v>-0.11009271488105289</v>
      </c>
    </row>
    <row r="17" spans="1:15" x14ac:dyDescent="0.25">
      <c r="A17" s="2" t="s">
        <v>34</v>
      </c>
      <c r="B17" s="2" t="s">
        <v>35</v>
      </c>
      <c r="C17" s="2" t="s">
        <v>36</v>
      </c>
      <c r="D17" s="2">
        <v>2</v>
      </c>
      <c r="E17" s="2">
        <v>0</v>
      </c>
      <c r="F17" s="2">
        <v>1</v>
      </c>
      <c r="G17" s="2">
        <v>0.125</v>
      </c>
      <c r="H17" s="2">
        <v>0</v>
      </c>
      <c r="I17" s="2">
        <v>0.34156502553198659</v>
      </c>
      <c r="J17" s="2">
        <v>0</v>
      </c>
      <c r="K17" s="2">
        <v>1</v>
      </c>
      <c r="L17">
        <f>J17*$J$3</f>
        <v>0</v>
      </c>
      <c r="M17">
        <f>K17*$K$3</f>
        <v>0.100703</v>
      </c>
      <c r="N17">
        <f>L17-M17</f>
        <v>-0.100703</v>
      </c>
      <c r="O17">
        <f>N17/M17</f>
        <v>-1</v>
      </c>
    </row>
    <row r="18" spans="1:15" x14ac:dyDescent="0.25">
      <c r="A18" s="2" t="s">
        <v>40</v>
      </c>
      <c r="B18" s="2" t="s">
        <v>41</v>
      </c>
      <c r="C18" s="2" t="s">
        <v>42</v>
      </c>
      <c r="D18" s="2">
        <v>8</v>
      </c>
      <c r="E18" s="2">
        <v>0</v>
      </c>
      <c r="F18" s="2">
        <v>2</v>
      </c>
      <c r="G18" s="2">
        <v>0.5</v>
      </c>
      <c r="H18" s="2">
        <v>0</v>
      </c>
      <c r="I18" s="2">
        <v>0.73029674334022143</v>
      </c>
      <c r="J18" s="2">
        <v>0</v>
      </c>
      <c r="K18" s="2">
        <v>2</v>
      </c>
      <c r="L18">
        <f>J18*$J$3</f>
        <v>0</v>
      </c>
      <c r="M18">
        <f>K18*$K$3</f>
        <v>0.201406</v>
      </c>
      <c r="N18">
        <f>L18-M18</f>
        <v>-0.201406</v>
      </c>
      <c r="O18">
        <f>N18/M18</f>
        <v>-1</v>
      </c>
    </row>
    <row r="19" spans="1:15" x14ac:dyDescent="0.25">
      <c r="A19" s="2" t="s">
        <v>78</v>
      </c>
      <c r="B19" s="2" t="s">
        <v>79</v>
      </c>
      <c r="C19" s="2" t="s">
        <v>80</v>
      </c>
      <c r="D19" s="2">
        <v>2</v>
      </c>
      <c r="E19" s="2">
        <v>0</v>
      </c>
      <c r="F19" s="2">
        <v>2</v>
      </c>
      <c r="G19" s="2">
        <v>0.125</v>
      </c>
      <c r="H19" s="2">
        <v>0</v>
      </c>
      <c r="I19" s="2">
        <v>0.5</v>
      </c>
      <c r="J19" s="2">
        <v>0</v>
      </c>
      <c r="K19" s="2">
        <v>2</v>
      </c>
      <c r="L19">
        <f>J19*$J$3</f>
        <v>0</v>
      </c>
      <c r="M19">
        <f>K19*$K$3</f>
        <v>0.201406</v>
      </c>
      <c r="N19">
        <f>L19-M19</f>
        <v>-0.201406</v>
      </c>
      <c r="O19">
        <f>N19/M19</f>
        <v>-1</v>
      </c>
    </row>
    <row r="20" spans="1:15" x14ac:dyDescent="0.25">
      <c r="A20" s="2" t="s">
        <v>28</v>
      </c>
      <c r="B20" s="2" t="s">
        <v>29</v>
      </c>
      <c r="C20" s="2" t="s">
        <v>30</v>
      </c>
      <c r="D20" s="2">
        <v>26</v>
      </c>
      <c r="E20" s="2">
        <v>0</v>
      </c>
      <c r="F20" s="2">
        <v>8</v>
      </c>
      <c r="G20" s="2">
        <v>1.625</v>
      </c>
      <c r="H20" s="2">
        <v>1</v>
      </c>
      <c r="I20" s="2">
        <v>2.3345235059857505</v>
      </c>
      <c r="J20" s="2">
        <v>1</v>
      </c>
      <c r="K20" s="2">
        <v>8</v>
      </c>
      <c r="L20">
        <f>J20*$J$3</f>
        <v>0.268849</v>
      </c>
      <c r="M20">
        <f>K20*$K$3</f>
        <v>0.80562400000000001</v>
      </c>
      <c r="N20">
        <f>L20-M20</f>
        <v>-0.536775</v>
      </c>
      <c r="O20">
        <f>N20/M20</f>
        <v>-0.66628476808039483</v>
      </c>
    </row>
    <row r="21" spans="1:15" x14ac:dyDescent="0.25">
      <c r="A21" s="2" t="s">
        <v>31</v>
      </c>
      <c r="B21" s="2" t="s">
        <v>32</v>
      </c>
      <c r="C21" s="2" t="s">
        <v>33</v>
      </c>
      <c r="D21" s="2">
        <v>18</v>
      </c>
      <c r="E21" s="2">
        <v>0</v>
      </c>
      <c r="F21" s="2">
        <v>9</v>
      </c>
      <c r="G21" s="2">
        <v>1.125</v>
      </c>
      <c r="H21" s="2">
        <v>0</v>
      </c>
      <c r="I21" s="2">
        <v>2.2472205054244232</v>
      </c>
      <c r="J21" s="2">
        <v>0</v>
      </c>
      <c r="K21" s="2">
        <v>9</v>
      </c>
      <c r="L21">
        <f>J21*$J$3</f>
        <v>0</v>
      </c>
      <c r="M21">
        <f>K21*$K$3</f>
        <v>0.90632699999999999</v>
      </c>
      <c r="N21">
        <f>L21-M21</f>
        <v>-0.90632699999999999</v>
      </c>
      <c r="O21">
        <f>N21/M21</f>
        <v>-1</v>
      </c>
    </row>
    <row r="22" spans="1:15" x14ac:dyDescent="0.25">
      <c r="A22" s="2" t="s">
        <v>76</v>
      </c>
      <c r="B22" s="2" t="s">
        <v>77</v>
      </c>
      <c r="C22" s="2" t="s">
        <v>33</v>
      </c>
      <c r="D22" s="2">
        <v>597</v>
      </c>
      <c r="E22" s="2">
        <v>0</v>
      </c>
      <c r="F22" s="2">
        <v>222</v>
      </c>
      <c r="G22" s="2">
        <v>37.3125</v>
      </c>
      <c r="H22" s="2">
        <v>11.5</v>
      </c>
      <c r="I22" s="2">
        <v>60.441397237324018</v>
      </c>
      <c r="J22" s="2">
        <v>6</v>
      </c>
      <c r="K22" s="2">
        <v>222</v>
      </c>
      <c r="L22">
        <f>J22*$J$3</f>
        <v>1.613094</v>
      </c>
      <c r="M22">
        <f>K22*$K$3</f>
        <v>22.356065999999998</v>
      </c>
      <c r="N22">
        <f>L22-M22</f>
        <v>-20.742971999999998</v>
      </c>
      <c r="O22">
        <f>N22/M22</f>
        <v>-0.92784535526062584</v>
      </c>
    </row>
    <row r="23" spans="1:15" x14ac:dyDescent="0.25">
      <c r="A23" s="2" t="s">
        <v>49</v>
      </c>
      <c r="B23" s="2" t="s">
        <v>50</v>
      </c>
      <c r="C23" s="2" t="s">
        <v>51</v>
      </c>
      <c r="D23" s="2">
        <v>909</v>
      </c>
      <c r="E23" s="2">
        <v>0</v>
      </c>
      <c r="F23" s="2">
        <v>410</v>
      </c>
      <c r="G23" s="2">
        <v>56.8125</v>
      </c>
      <c r="H23" s="2">
        <v>13.5</v>
      </c>
      <c r="I23" s="2">
        <v>110.17574975162789</v>
      </c>
      <c r="J23" s="2">
        <v>13</v>
      </c>
      <c r="K23" s="2">
        <v>410</v>
      </c>
      <c r="L23">
        <f>J23*$J$3</f>
        <v>3.4950369999999999</v>
      </c>
      <c r="M23">
        <f>K23*$K$3</f>
        <v>41.288229999999999</v>
      </c>
      <c r="N23">
        <f>L23-M23</f>
        <v>-37.793193000000002</v>
      </c>
      <c r="O23">
        <f>N23/M23</f>
        <v>-0.91535028263502705</v>
      </c>
    </row>
    <row r="24" spans="1:15" x14ac:dyDescent="0.25">
      <c r="A24" s="2" t="s">
        <v>71</v>
      </c>
      <c r="B24" s="2" t="s">
        <v>72</v>
      </c>
      <c r="C24" s="2" t="s">
        <v>33</v>
      </c>
      <c r="D24" s="2">
        <v>1380</v>
      </c>
      <c r="E24" s="2">
        <v>0</v>
      </c>
      <c r="F24" s="2">
        <v>519</v>
      </c>
      <c r="G24" s="2">
        <v>86.25</v>
      </c>
      <c r="H24" s="2">
        <v>29.5</v>
      </c>
      <c r="I24" s="2">
        <v>137.45423480805044</v>
      </c>
      <c r="J24" s="2">
        <v>14</v>
      </c>
      <c r="K24" s="2">
        <v>519</v>
      </c>
      <c r="L24">
        <f>J24*$J$3</f>
        <v>3.7638860000000003</v>
      </c>
      <c r="M24">
        <f>K24*$K$3</f>
        <v>52.264856999999999</v>
      </c>
      <c r="N24">
        <f>L24-M24</f>
        <v>-48.500971</v>
      </c>
      <c r="O24">
        <f>N24/M24</f>
        <v>-0.92798438155106788</v>
      </c>
    </row>
  </sheetData>
  <sortState xmlns:xlrd2="http://schemas.microsoft.com/office/spreadsheetml/2017/richdata2" ref="A6:O6403">
    <sortCondition descending="1" ref="N5:N6403"/>
  </sortState>
  <mergeCells count="2">
    <mergeCell ref="B2:I2"/>
    <mergeCell ref="B3:I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B0989-4B2B-4ABB-9890-A063802FF765}">
  <dimension ref="A1:O24"/>
  <sheetViews>
    <sheetView workbookViewId="0">
      <selection activeCell="N5" sqref="N5:N1048576"/>
    </sheetView>
  </sheetViews>
  <sheetFormatPr defaultRowHeight="15" x14ac:dyDescent="0.25"/>
  <sheetData>
    <row r="1" spans="1:15" ht="1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15</v>
      </c>
      <c r="K1" s="1" t="s">
        <v>24</v>
      </c>
      <c r="L1" s="8" t="s">
        <v>97</v>
      </c>
      <c r="M1" s="8" t="s">
        <v>84</v>
      </c>
      <c r="N1" s="8" t="s">
        <v>98</v>
      </c>
      <c r="O1" s="8" t="s">
        <v>86</v>
      </c>
    </row>
    <row r="2" spans="1:15" x14ac:dyDescent="0.25">
      <c r="A2" s="1"/>
      <c r="B2" s="5" t="s">
        <v>81</v>
      </c>
      <c r="C2" s="6"/>
      <c r="D2" s="6"/>
      <c r="E2" s="6"/>
      <c r="F2" s="6"/>
      <c r="G2" s="6"/>
      <c r="H2" s="6"/>
      <c r="I2" s="7"/>
      <c r="J2" s="2">
        <v>308304</v>
      </c>
      <c r="K2" s="2">
        <v>100703</v>
      </c>
    </row>
    <row r="3" spans="1:15" x14ac:dyDescent="0.25">
      <c r="A3" s="1"/>
      <c r="B3" s="5" t="s">
        <v>82</v>
      </c>
      <c r="C3" s="6"/>
      <c r="D3" s="6"/>
      <c r="E3" s="6"/>
      <c r="F3" s="6"/>
      <c r="G3" s="6"/>
      <c r="H3" s="6"/>
      <c r="I3" s="7"/>
      <c r="J3" s="2">
        <f t="shared" ref="J3:K3" si="0">J2/1000000</f>
        <v>0.30830400000000002</v>
      </c>
      <c r="K3" s="2">
        <f t="shared" si="0"/>
        <v>0.100703</v>
      </c>
    </row>
    <row r="4" spans="1:15" s="4" customForma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/>
      <c r="M4"/>
      <c r="N4"/>
      <c r="O4"/>
    </row>
    <row r="5" spans="1:15" x14ac:dyDescent="0.25">
      <c r="A5" s="2" t="s">
        <v>25</v>
      </c>
      <c r="B5" s="2" t="s">
        <v>26</v>
      </c>
      <c r="C5" s="2" t="s">
        <v>27</v>
      </c>
      <c r="D5" s="2">
        <v>2</v>
      </c>
      <c r="E5" s="2">
        <v>0</v>
      </c>
      <c r="F5" s="2">
        <v>1</v>
      </c>
      <c r="G5" s="2">
        <v>0.125</v>
      </c>
      <c r="H5" s="2">
        <v>0</v>
      </c>
      <c r="I5" s="2">
        <v>0.34156502553198659</v>
      </c>
      <c r="J5" s="2">
        <v>0</v>
      </c>
      <c r="K5" s="2">
        <v>0</v>
      </c>
      <c r="L5">
        <f t="shared" ref="L5:L68" si="1">J5*$J$3</f>
        <v>0</v>
      </c>
      <c r="M5">
        <f t="shared" ref="M5:M68" si="2">K5*$K$3</f>
        <v>0</v>
      </c>
      <c r="N5">
        <f t="shared" ref="N5:N68" si="3">L5-M5</f>
        <v>0</v>
      </c>
      <c r="O5" t="e">
        <f t="shared" ref="O5:O68" si="4">N5/M5</f>
        <v>#DIV/0!</v>
      </c>
    </row>
    <row r="6" spans="1:15" x14ac:dyDescent="0.25">
      <c r="A6" s="2" t="s">
        <v>37</v>
      </c>
      <c r="B6" s="2" t="s">
        <v>38</v>
      </c>
      <c r="C6" s="2" t="s">
        <v>39</v>
      </c>
      <c r="D6" s="2">
        <v>3</v>
      </c>
      <c r="E6" s="2">
        <v>0</v>
      </c>
      <c r="F6" s="2">
        <v>1</v>
      </c>
      <c r="G6" s="2">
        <v>0.1875</v>
      </c>
      <c r="H6" s="2">
        <v>0</v>
      </c>
      <c r="I6" s="2">
        <v>0.40311288741492751</v>
      </c>
      <c r="J6" s="2">
        <v>0</v>
      </c>
      <c r="K6" s="2">
        <v>0</v>
      </c>
      <c r="L6">
        <f>J6*$J$3</f>
        <v>0</v>
      </c>
      <c r="M6">
        <f>K6*$K$3</f>
        <v>0</v>
      </c>
      <c r="N6">
        <f>L6-M6</f>
        <v>0</v>
      </c>
      <c r="O6" t="e">
        <f>N6/M6</f>
        <v>#DIV/0!</v>
      </c>
    </row>
    <row r="7" spans="1:15" x14ac:dyDescent="0.25">
      <c r="A7" s="2" t="s">
        <v>43</v>
      </c>
      <c r="B7" s="2" t="s">
        <v>44</v>
      </c>
      <c r="C7" s="2" t="s">
        <v>45</v>
      </c>
      <c r="D7" s="2">
        <v>2</v>
      </c>
      <c r="E7" s="2">
        <v>0</v>
      </c>
      <c r="F7" s="2">
        <v>1</v>
      </c>
      <c r="G7" s="2">
        <v>0.125</v>
      </c>
      <c r="H7" s="2">
        <v>0</v>
      </c>
      <c r="I7" s="2">
        <v>0.34156502553198659</v>
      </c>
      <c r="J7" s="2">
        <v>0</v>
      </c>
      <c r="K7" s="2">
        <v>0</v>
      </c>
      <c r="L7">
        <f>J7*$J$3</f>
        <v>0</v>
      </c>
      <c r="M7">
        <f>K7*$K$3</f>
        <v>0</v>
      </c>
      <c r="N7">
        <f>L7-M7</f>
        <v>0</v>
      </c>
      <c r="O7" t="e">
        <f>N7/M7</f>
        <v>#DIV/0!</v>
      </c>
    </row>
    <row r="8" spans="1:15" x14ac:dyDescent="0.25">
      <c r="A8" s="2" t="s">
        <v>46</v>
      </c>
      <c r="B8" s="2" t="s">
        <v>47</v>
      </c>
      <c r="C8" s="2" t="s">
        <v>48</v>
      </c>
      <c r="D8" s="2">
        <v>7</v>
      </c>
      <c r="E8" s="2">
        <v>0</v>
      </c>
      <c r="F8" s="2">
        <v>7</v>
      </c>
      <c r="G8" s="2">
        <v>0.4375</v>
      </c>
      <c r="H8" s="2">
        <v>0</v>
      </c>
      <c r="I8" s="2">
        <v>1.75</v>
      </c>
      <c r="J8" s="2">
        <v>0</v>
      </c>
      <c r="K8" s="2">
        <v>0</v>
      </c>
      <c r="L8">
        <f>J8*$J$3</f>
        <v>0</v>
      </c>
      <c r="M8">
        <f>K8*$K$3</f>
        <v>0</v>
      </c>
      <c r="N8">
        <f>L8-M8</f>
        <v>0</v>
      </c>
      <c r="O8" t="e">
        <f>N8/M8</f>
        <v>#DIV/0!</v>
      </c>
    </row>
    <row r="9" spans="1:15" x14ac:dyDescent="0.25">
      <c r="A9" s="2" t="s">
        <v>52</v>
      </c>
      <c r="B9" s="2" t="s">
        <v>53</v>
      </c>
      <c r="C9" s="2" t="s">
        <v>54</v>
      </c>
      <c r="D9" s="2">
        <v>2</v>
      </c>
      <c r="E9" s="2">
        <v>0</v>
      </c>
      <c r="F9" s="2">
        <v>2</v>
      </c>
      <c r="G9" s="2">
        <v>0.125</v>
      </c>
      <c r="H9" s="2">
        <v>0</v>
      </c>
      <c r="I9" s="2">
        <v>0.5</v>
      </c>
      <c r="J9" s="2">
        <v>0</v>
      </c>
      <c r="K9" s="2">
        <v>0</v>
      </c>
      <c r="L9">
        <f>J9*$J$3</f>
        <v>0</v>
      </c>
      <c r="M9">
        <f>K9*$K$3</f>
        <v>0</v>
      </c>
      <c r="N9">
        <f>L9-M9</f>
        <v>0</v>
      </c>
      <c r="O9" t="e">
        <f>N9/M9</f>
        <v>#DIV/0!</v>
      </c>
    </row>
    <row r="10" spans="1:15" x14ac:dyDescent="0.25">
      <c r="A10" s="2" t="s">
        <v>55</v>
      </c>
      <c r="B10" s="2" t="s">
        <v>56</v>
      </c>
      <c r="C10" s="2" t="s">
        <v>48</v>
      </c>
      <c r="D10" s="2">
        <v>4</v>
      </c>
      <c r="E10" s="2">
        <v>0</v>
      </c>
      <c r="F10" s="2">
        <v>4</v>
      </c>
      <c r="G10" s="2">
        <v>0.25</v>
      </c>
      <c r="H10" s="2">
        <v>0</v>
      </c>
      <c r="I10" s="2">
        <v>1</v>
      </c>
      <c r="J10" s="2">
        <v>0</v>
      </c>
      <c r="K10" s="2">
        <v>0</v>
      </c>
      <c r="L10">
        <f>J10*$J$3</f>
        <v>0</v>
      </c>
      <c r="M10">
        <f>K10*$K$3</f>
        <v>0</v>
      </c>
      <c r="N10">
        <f>L10-M10</f>
        <v>0</v>
      </c>
      <c r="O10" t="e">
        <f>N10/M10</f>
        <v>#DIV/0!</v>
      </c>
    </row>
    <row r="11" spans="1:15" x14ac:dyDescent="0.25">
      <c r="A11" s="2" t="s">
        <v>57</v>
      </c>
      <c r="B11" s="2" t="s">
        <v>58</v>
      </c>
      <c r="C11" s="2" t="s">
        <v>59</v>
      </c>
      <c r="D11" s="2">
        <v>2</v>
      </c>
      <c r="E11" s="2">
        <v>0</v>
      </c>
      <c r="F11" s="2">
        <v>2</v>
      </c>
      <c r="G11" s="2">
        <v>0.125</v>
      </c>
      <c r="H11" s="2">
        <v>0</v>
      </c>
      <c r="I11" s="2">
        <v>0.5</v>
      </c>
      <c r="J11" s="2">
        <v>0</v>
      </c>
      <c r="K11" s="2">
        <v>0</v>
      </c>
      <c r="L11">
        <f>J11*$J$3</f>
        <v>0</v>
      </c>
      <c r="M11">
        <f>K11*$K$3</f>
        <v>0</v>
      </c>
      <c r="N11">
        <f>L11-M11</f>
        <v>0</v>
      </c>
      <c r="O11" t="e">
        <f>N11/M11</f>
        <v>#DIV/0!</v>
      </c>
    </row>
    <row r="12" spans="1:15" x14ac:dyDescent="0.25">
      <c r="A12" s="2" t="s">
        <v>60</v>
      </c>
      <c r="B12" s="2" t="s">
        <v>61</v>
      </c>
      <c r="C12" s="2" t="s">
        <v>48</v>
      </c>
      <c r="D12" s="2">
        <v>5</v>
      </c>
      <c r="E12" s="2">
        <v>0</v>
      </c>
      <c r="F12" s="2">
        <v>4</v>
      </c>
      <c r="G12" s="2">
        <v>0.3125</v>
      </c>
      <c r="H12" s="2">
        <v>0</v>
      </c>
      <c r="I12" s="2">
        <v>1.0144785195688801</v>
      </c>
      <c r="J12" s="2">
        <v>0</v>
      </c>
      <c r="K12" s="2">
        <v>0</v>
      </c>
      <c r="L12">
        <f>J12*$J$3</f>
        <v>0</v>
      </c>
      <c r="M12">
        <f>K12*$K$3</f>
        <v>0</v>
      </c>
      <c r="N12">
        <f>L12-M12</f>
        <v>0</v>
      </c>
      <c r="O12" t="e">
        <f>N12/M12</f>
        <v>#DIV/0!</v>
      </c>
    </row>
    <row r="13" spans="1:15" x14ac:dyDescent="0.25">
      <c r="A13" s="2" t="s">
        <v>62</v>
      </c>
      <c r="B13" s="2" t="s">
        <v>63</v>
      </c>
      <c r="C13" s="2" t="s">
        <v>64</v>
      </c>
      <c r="D13" s="2">
        <v>2</v>
      </c>
      <c r="E13" s="2">
        <v>0</v>
      </c>
      <c r="F13" s="2">
        <v>2</v>
      </c>
      <c r="G13" s="2">
        <v>0.125</v>
      </c>
      <c r="H13" s="2">
        <v>0</v>
      </c>
      <c r="I13" s="2">
        <v>0.5</v>
      </c>
      <c r="J13" s="2">
        <v>0</v>
      </c>
      <c r="K13" s="2">
        <v>0</v>
      </c>
      <c r="L13">
        <f>J13*$J$3</f>
        <v>0</v>
      </c>
      <c r="M13">
        <f>K13*$K$3</f>
        <v>0</v>
      </c>
      <c r="N13">
        <f>L13-M13</f>
        <v>0</v>
      </c>
      <c r="O13" t="e">
        <f>N13/M13</f>
        <v>#DIV/0!</v>
      </c>
    </row>
    <row r="14" spans="1:15" x14ac:dyDescent="0.25">
      <c r="A14" s="2" t="s">
        <v>65</v>
      </c>
      <c r="B14" s="2" t="s">
        <v>66</v>
      </c>
      <c r="C14" s="2" t="s">
        <v>67</v>
      </c>
      <c r="D14" s="2">
        <v>2</v>
      </c>
      <c r="E14" s="2">
        <v>0</v>
      </c>
      <c r="F14" s="2">
        <v>2</v>
      </c>
      <c r="G14" s="2">
        <v>0.125</v>
      </c>
      <c r="H14" s="2">
        <v>0</v>
      </c>
      <c r="I14" s="2">
        <v>0.5</v>
      </c>
      <c r="J14" s="2">
        <v>0</v>
      </c>
      <c r="K14" s="2">
        <v>0</v>
      </c>
      <c r="L14">
        <f>J14*$J$3</f>
        <v>0</v>
      </c>
      <c r="M14">
        <f>K14*$K$3</f>
        <v>0</v>
      </c>
      <c r="N14">
        <f>L14-M14</f>
        <v>0</v>
      </c>
      <c r="O14" t="e">
        <f>N14/M14</f>
        <v>#DIV/0!</v>
      </c>
    </row>
    <row r="15" spans="1:15" x14ac:dyDescent="0.25">
      <c r="A15" s="2" t="s">
        <v>68</v>
      </c>
      <c r="B15" s="2" t="s">
        <v>69</v>
      </c>
      <c r="C15" s="2" t="s">
        <v>70</v>
      </c>
      <c r="D15" s="2">
        <v>2</v>
      </c>
      <c r="E15" s="2">
        <v>0</v>
      </c>
      <c r="F15" s="2">
        <v>1</v>
      </c>
      <c r="G15" s="2">
        <v>0.125</v>
      </c>
      <c r="H15" s="2">
        <v>0</v>
      </c>
      <c r="I15" s="2">
        <v>0.34156502553198659</v>
      </c>
      <c r="J15" s="2">
        <v>0</v>
      </c>
      <c r="K15" s="2">
        <v>0</v>
      </c>
      <c r="L15">
        <f>J15*$J$3</f>
        <v>0</v>
      </c>
      <c r="M15">
        <f>K15*$K$3</f>
        <v>0</v>
      </c>
      <c r="N15">
        <f>L15-M15</f>
        <v>0</v>
      </c>
      <c r="O15" t="e">
        <f>N15/M15</f>
        <v>#DIV/0!</v>
      </c>
    </row>
    <row r="16" spans="1:15" x14ac:dyDescent="0.25">
      <c r="A16" s="2" t="s">
        <v>34</v>
      </c>
      <c r="B16" s="2" t="s">
        <v>35</v>
      </c>
      <c r="C16" s="2" t="s">
        <v>36</v>
      </c>
      <c r="D16" s="2">
        <v>2</v>
      </c>
      <c r="E16" s="2">
        <v>0</v>
      </c>
      <c r="F16" s="2">
        <v>1</v>
      </c>
      <c r="G16" s="2">
        <v>0.125</v>
      </c>
      <c r="H16" s="2">
        <v>0</v>
      </c>
      <c r="I16" s="2">
        <v>0.34156502553198659</v>
      </c>
      <c r="J16" s="2">
        <v>0</v>
      </c>
      <c r="K16" s="2">
        <v>1</v>
      </c>
      <c r="L16">
        <f>J16*$J$3</f>
        <v>0</v>
      </c>
      <c r="M16">
        <f>K16*$K$3</f>
        <v>0.100703</v>
      </c>
      <c r="N16">
        <f>L16-M16</f>
        <v>-0.100703</v>
      </c>
      <c r="O16">
        <f>N16/M16</f>
        <v>-1</v>
      </c>
    </row>
    <row r="17" spans="1:15" x14ac:dyDescent="0.25">
      <c r="A17" s="2" t="s">
        <v>40</v>
      </c>
      <c r="B17" s="2" t="s">
        <v>41</v>
      </c>
      <c r="C17" s="2" t="s">
        <v>42</v>
      </c>
      <c r="D17" s="2">
        <v>8</v>
      </c>
      <c r="E17" s="2">
        <v>0</v>
      </c>
      <c r="F17" s="2">
        <v>2</v>
      </c>
      <c r="G17" s="2">
        <v>0.5</v>
      </c>
      <c r="H17" s="2">
        <v>0</v>
      </c>
      <c r="I17" s="2">
        <v>0.73029674334022143</v>
      </c>
      <c r="J17" s="2">
        <v>0</v>
      </c>
      <c r="K17" s="2">
        <v>2</v>
      </c>
      <c r="L17">
        <f>J17*$J$3</f>
        <v>0</v>
      </c>
      <c r="M17">
        <f>K17*$K$3</f>
        <v>0.201406</v>
      </c>
      <c r="N17">
        <f>L17-M17</f>
        <v>-0.201406</v>
      </c>
      <c r="O17">
        <f>N17/M17</f>
        <v>-1</v>
      </c>
    </row>
    <row r="18" spans="1:15" x14ac:dyDescent="0.25">
      <c r="A18" s="2" t="s">
        <v>78</v>
      </c>
      <c r="B18" s="2" t="s">
        <v>79</v>
      </c>
      <c r="C18" s="2" t="s">
        <v>80</v>
      </c>
      <c r="D18" s="2">
        <v>2</v>
      </c>
      <c r="E18" s="2">
        <v>0</v>
      </c>
      <c r="F18" s="2">
        <v>2</v>
      </c>
      <c r="G18" s="2">
        <v>0.125</v>
      </c>
      <c r="H18" s="2">
        <v>0</v>
      </c>
      <c r="I18" s="2">
        <v>0.5</v>
      </c>
      <c r="J18" s="2">
        <v>0</v>
      </c>
      <c r="K18" s="2">
        <v>2</v>
      </c>
      <c r="L18">
        <f>J18*$J$3</f>
        <v>0</v>
      </c>
      <c r="M18">
        <f>K18*$K$3</f>
        <v>0.201406</v>
      </c>
      <c r="N18">
        <f>L18-M18</f>
        <v>-0.201406</v>
      </c>
      <c r="O18">
        <f>N18/M18</f>
        <v>-1</v>
      </c>
    </row>
    <row r="19" spans="1:15" x14ac:dyDescent="0.25">
      <c r="A19" s="2" t="s">
        <v>73</v>
      </c>
      <c r="B19" s="2" t="s">
        <v>74</v>
      </c>
      <c r="C19" s="2" t="s">
        <v>75</v>
      </c>
      <c r="D19" s="2">
        <v>11</v>
      </c>
      <c r="E19" s="2">
        <v>0</v>
      </c>
      <c r="F19" s="2">
        <v>6</v>
      </c>
      <c r="G19" s="2">
        <v>0.6875</v>
      </c>
      <c r="H19" s="2">
        <v>0</v>
      </c>
      <c r="I19" s="2">
        <v>1.5798206649279321</v>
      </c>
      <c r="J19" s="2">
        <v>0</v>
      </c>
      <c r="K19" s="2">
        <v>6</v>
      </c>
      <c r="L19">
        <f>J19*$J$3</f>
        <v>0</v>
      </c>
      <c r="M19">
        <f>K19*$K$3</f>
        <v>0.60421800000000003</v>
      </c>
      <c r="N19">
        <f>L19-M19</f>
        <v>-0.60421800000000003</v>
      </c>
      <c r="O19">
        <f>N19/M19</f>
        <v>-1</v>
      </c>
    </row>
    <row r="20" spans="1:15" x14ac:dyDescent="0.25">
      <c r="A20" s="2" t="s">
        <v>28</v>
      </c>
      <c r="B20" s="2" t="s">
        <v>29</v>
      </c>
      <c r="C20" s="2" t="s">
        <v>30</v>
      </c>
      <c r="D20" s="2">
        <v>26</v>
      </c>
      <c r="E20" s="2">
        <v>0</v>
      </c>
      <c r="F20" s="2">
        <v>8</v>
      </c>
      <c r="G20" s="2">
        <v>1.625</v>
      </c>
      <c r="H20" s="2">
        <v>1</v>
      </c>
      <c r="I20" s="2">
        <v>2.3345235059857505</v>
      </c>
      <c r="J20" s="2">
        <v>0</v>
      </c>
      <c r="K20" s="2">
        <v>8</v>
      </c>
      <c r="L20">
        <f>J20*$J$3</f>
        <v>0</v>
      </c>
      <c r="M20">
        <f>K20*$K$3</f>
        <v>0.80562400000000001</v>
      </c>
      <c r="N20">
        <f>L20-M20</f>
        <v>-0.80562400000000001</v>
      </c>
      <c r="O20">
        <f>N20/M20</f>
        <v>-1</v>
      </c>
    </row>
    <row r="21" spans="1:15" x14ac:dyDescent="0.25">
      <c r="A21" s="2" t="s">
        <v>31</v>
      </c>
      <c r="B21" s="2" t="s">
        <v>32</v>
      </c>
      <c r="C21" s="2" t="s">
        <v>33</v>
      </c>
      <c r="D21" s="2">
        <v>18</v>
      </c>
      <c r="E21" s="2">
        <v>0</v>
      </c>
      <c r="F21" s="2">
        <v>9</v>
      </c>
      <c r="G21" s="2">
        <v>1.125</v>
      </c>
      <c r="H21" s="2">
        <v>0</v>
      </c>
      <c r="I21" s="2">
        <v>2.2472205054244232</v>
      </c>
      <c r="J21" s="2">
        <v>0</v>
      </c>
      <c r="K21" s="2">
        <v>9</v>
      </c>
      <c r="L21">
        <f>J21*$J$3</f>
        <v>0</v>
      </c>
      <c r="M21">
        <f>K21*$K$3</f>
        <v>0.90632699999999999</v>
      </c>
      <c r="N21">
        <f>L21-M21</f>
        <v>-0.90632699999999999</v>
      </c>
      <c r="O21">
        <f>N21/M21</f>
        <v>-1</v>
      </c>
    </row>
    <row r="22" spans="1:15" x14ac:dyDescent="0.25">
      <c r="A22" s="2" t="s">
        <v>76</v>
      </c>
      <c r="B22" s="2" t="s">
        <v>77</v>
      </c>
      <c r="C22" s="2" t="s">
        <v>33</v>
      </c>
      <c r="D22" s="2">
        <v>597</v>
      </c>
      <c r="E22" s="2">
        <v>0</v>
      </c>
      <c r="F22" s="2">
        <v>222</v>
      </c>
      <c r="G22" s="2">
        <v>37.3125</v>
      </c>
      <c r="H22" s="2">
        <v>11.5</v>
      </c>
      <c r="I22" s="2">
        <v>60.441397237324018</v>
      </c>
      <c r="J22" s="2">
        <v>0</v>
      </c>
      <c r="K22" s="2">
        <v>222</v>
      </c>
      <c r="L22">
        <f>J22*$J$3</f>
        <v>0</v>
      </c>
      <c r="M22">
        <f>K22*$K$3</f>
        <v>22.356065999999998</v>
      </c>
      <c r="N22">
        <f>L22-M22</f>
        <v>-22.356065999999998</v>
      </c>
      <c r="O22">
        <f>N22/M22</f>
        <v>-1</v>
      </c>
    </row>
    <row r="23" spans="1:15" x14ac:dyDescent="0.25">
      <c r="A23" s="2" t="s">
        <v>49</v>
      </c>
      <c r="B23" s="2" t="s">
        <v>50</v>
      </c>
      <c r="C23" s="2" t="s">
        <v>51</v>
      </c>
      <c r="D23" s="2">
        <v>909</v>
      </c>
      <c r="E23" s="2">
        <v>0</v>
      </c>
      <c r="F23" s="2">
        <v>410</v>
      </c>
      <c r="G23" s="2">
        <v>56.8125</v>
      </c>
      <c r="H23" s="2">
        <v>13.5</v>
      </c>
      <c r="I23" s="2">
        <v>110.17574975162789</v>
      </c>
      <c r="J23" s="2">
        <v>1</v>
      </c>
      <c r="K23" s="2">
        <v>410</v>
      </c>
      <c r="L23">
        <f>J23*$J$3</f>
        <v>0.30830400000000002</v>
      </c>
      <c r="M23">
        <f>K23*$K$3</f>
        <v>41.288229999999999</v>
      </c>
      <c r="N23">
        <f>L23-M23</f>
        <v>-40.979925999999999</v>
      </c>
      <c r="O23">
        <f>N23/M23</f>
        <v>-0.99253288406889806</v>
      </c>
    </row>
    <row r="24" spans="1:15" x14ac:dyDescent="0.25">
      <c r="A24" s="2" t="s">
        <v>71</v>
      </c>
      <c r="B24" s="2" t="s">
        <v>72</v>
      </c>
      <c r="C24" s="2" t="s">
        <v>33</v>
      </c>
      <c r="D24" s="2">
        <v>1380</v>
      </c>
      <c r="E24" s="2">
        <v>0</v>
      </c>
      <c r="F24" s="2">
        <v>519</v>
      </c>
      <c r="G24" s="2">
        <v>86.25</v>
      </c>
      <c r="H24" s="2">
        <v>29.5</v>
      </c>
      <c r="I24" s="2">
        <v>137.45423480805044</v>
      </c>
      <c r="J24" s="2">
        <v>6</v>
      </c>
      <c r="K24" s="2">
        <v>519</v>
      </c>
      <c r="L24">
        <f>J24*$J$3</f>
        <v>1.8498240000000001</v>
      </c>
      <c r="M24">
        <f>K24*$K$3</f>
        <v>52.264856999999999</v>
      </c>
      <c r="N24">
        <f>L24-M24</f>
        <v>-50.415033000000001</v>
      </c>
      <c r="O24">
        <f>N24/M24</f>
        <v>-0.96460673373697359</v>
      </c>
    </row>
  </sheetData>
  <sortState xmlns:xlrd2="http://schemas.microsoft.com/office/spreadsheetml/2017/richdata2" ref="A6:O6403">
    <sortCondition descending="1" ref="N5:N6403"/>
  </sortState>
  <mergeCells count="2">
    <mergeCell ref="B2:I2"/>
    <mergeCell ref="B3:I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D2D1A-E7CD-4577-85DF-7FABFE6542D9}">
  <dimension ref="A1:O24"/>
  <sheetViews>
    <sheetView workbookViewId="0">
      <selection activeCell="A6" sqref="A6"/>
    </sheetView>
  </sheetViews>
  <sheetFormatPr defaultRowHeight="15" x14ac:dyDescent="0.25"/>
  <sheetData>
    <row r="1" spans="1:15" ht="1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16</v>
      </c>
      <c r="K1" s="1" t="s">
        <v>24</v>
      </c>
      <c r="L1" s="8" t="s">
        <v>99</v>
      </c>
      <c r="M1" s="8" t="s">
        <v>84</v>
      </c>
      <c r="N1" s="8" t="s">
        <v>100</v>
      </c>
      <c r="O1" s="8" t="s">
        <v>86</v>
      </c>
    </row>
    <row r="2" spans="1:15" x14ac:dyDescent="0.25">
      <c r="A2" s="1"/>
      <c r="B2" s="5" t="s">
        <v>81</v>
      </c>
      <c r="C2" s="6"/>
      <c r="D2" s="6"/>
      <c r="E2" s="6"/>
      <c r="F2" s="6"/>
      <c r="G2" s="6"/>
      <c r="H2" s="6"/>
      <c r="I2" s="7"/>
      <c r="J2" s="2">
        <v>248557</v>
      </c>
      <c r="K2" s="2">
        <v>100703</v>
      </c>
    </row>
    <row r="3" spans="1:15" x14ac:dyDescent="0.25">
      <c r="A3" s="1"/>
      <c r="B3" s="5" t="s">
        <v>82</v>
      </c>
      <c r="C3" s="6"/>
      <c r="D3" s="6"/>
      <c r="E3" s="6"/>
      <c r="F3" s="6"/>
      <c r="G3" s="6"/>
      <c r="H3" s="6"/>
      <c r="I3" s="7"/>
      <c r="J3" s="2">
        <f t="shared" ref="J3:K3" si="0">J2/1000000</f>
        <v>0.248557</v>
      </c>
      <c r="K3" s="2">
        <f t="shared" si="0"/>
        <v>0.100703</v>
      </c>
    </row>
    <row r="4" spans="1:15" s="4" customForma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/>
      <c r="M4"/>
      <c r="N4"/>
      <c r="O4"/>
    </row>
    <row r="5" spans="1:15" x14ac:dyDescent="0.25">
      <c r="A5" s="2" t="s">
        <v>25</v>
      </c>
      <c r="B5" s="2" t="s">
        <v>26</v>
      </c>
      <c r="C5" s="2" t="s">
        <v>27</v>
      </c>
      <c r="D5" s="2">
        <v>2</v>
      </c>
      <c r="E5" s="2">
        <v>0</v>
      </c>
      <c r="F5" s="2">
        <v>1</v>
      </c>
      <c r="G5" s="2">
        <v>0.125</v>
      </c>
      <c r="H5" s="2">
        <v>0</v>
      </c>
      <c r="I5" s="2">
        <v>0.34156502553198659</v>
      </c>
      <c r="J5" s="2">
        <v>0</v>
      </c>
      <c r="K5" s="2">
        <v>0</v>
      </c>
      <c r="L5">
        <f t="shared" ref="L5:L68" si="1">J5*$J$3</f>
        <v>0</v>
      </c>
      <c r="M5">
        <f t="shared" ref="M5:M68" si="2">K5*$K$3</f>
        <v>0</v>
      </c>
      <c r="N5">
        <f t="shared" ref="N5:N68" si="3">L5-M5</f>
        <v>0</v>
      </c>
      <c r="O5" t="e">
        <f t="shared" ref="O5:O68" si="4">N5/M5</f>
        <v>#DIV/0!</v>
      </c>
    </row>
    <row r="6" spans="1:15" x14ac:dyDescent="0.25">
      <c r="A6" s="2" t="s">
        <v>68</v>
      </c>
      <c r="B6" s="2" t="s">
        <v>69</v>
      </c>
      <c r="C6" s="2" t="s">
        <v>70</v>
      </c>
      <c r="D6" s="2">
        <v>2</v>
      </c>
      <c r="E6" s="2">
        <v>0</v>
      </c>
      <c r="F6" s="2">
        <v>1</v>
      </c>
      <c r="G6" s="2">
        <v>0.125</v>
      </c>
      <c r="H6" s="2">
        <v>0</v>
      </c>
      <c r="I6" s="2">
        <v>0.34156502553198659</v>
      </c>
      <c r="J6" s="2">
        <v>1</v>
      </c>
      <c r="K6" s="2">
        <v>0</v>
      </c>
      <c r="L6">
        <f>J6*$J$3</f>
        <v>0.248557</v>
      </c>
      <c r="M6">
        <f>K6*$K$3</f>
        <v>0</v>
      </c>
      <c r="N6">
        <f>L6-M6</f>
        <v>0.248557</v>
      </c>
      <c r="O6" t="e">
        <f>N6/M6</f>
        <v>#DIV/0!</v>
      </c>
    </row>
    <row r="7" spans="1:15" x14ac:dyDescent="0.25">
      <c r="A7" s="2" t="s">
        <v>37</v>
      </c>
      <c r="B7" s="2" t="s">
        <v>38</v>
      </c>
      <c r="C7" s="2" t="s">
        <v>39</v>
      </c>
      <c r="D7" s="2">
        <v>3</v>
      </c>
      <c r="E7" s="2">
        <v>0</v>
      </c>
      <c r="F7" s="2">
        <v>1</v>
      </c>
      <c r="G7" s="2">
        <v>0.1875</v>
      </c>
      <c r="H7" s="2">
        <v>0</v>
      </c>
      <c r="I7" s="2">
        <v>0.40311288741492751</v>
      </c>
      <c r="J7" s="2">
        <v>0</v>
      </c>
      <c r="K7" s="2">
        <v>0</v>
      </c>
      <c r="L7">
        <f>J7*$J$3</f>
        <v>0</v>
      </c>
      <c r="M7">
        <f>K7*$K$3</f>
        <v>0</v>
      </c>
      <c r="N7">
        <f>L7-M7</f>
        <v>0</v>
      </c>
      <c r="O7" t="e">
        <f>N7/M7</f>
        <v>#DIV/0!</v>
      </c>
    </row>
    <row r="8" spans="1:15" x14ac:dyDescent="0.25">
      <c r="A8" s="2" t="s">
        <v>43</v>
      </c>
      <c r="B8" s="2" t="s">
        <v>44</v>
      </c>
      <c r="C8" s="2" t="s">
        <v>45</v>
      </c>
      <c r="D8" s="2">
        <v>2</v>
      </c>
      <c r="E8" s="2">
        <v>0</v>
      </c>
      <c r="F8" s="2">
        <v>1</v>
      </c>
      <c r="G8" s="2">
        <v>0.125</v>
      </c>
      <c r="H8" s="2">
        <v>0</v>
      </c>
      <c r="I8" s="2">
        <v>0.34156502553198659</v>
      </c>
      <c r="J8" s="2">
        <v>0</v>
      </c>
      <c r="K8" s="2">
        <v>0</v>
      </c>
      <c r="L8">
        <f>J8*$J$3</f>
        <v>0</v>
      </c>
      <c r="M8">
        <f>K8*$K$3</f>
        <v>0</v>
      </c>
      <c r="N8">
        <f>L8-M8</f>
        <v>0</v>
      </c>
      <c r="O8" t="e">
        <f>N8/M8</f>
        <v>#DIV/0!</v>
      </c>
    </row>
    <row r="9" spans="1:15" x14ac:dyDescent="0.25">
      <c r="A9" s="2" t="s">
        <v>46</v>
      </c>
      <c r="B9" s="2" t="s">
        <v>47</v>
      </c>
      <c r="C9" s="2" t="s">
        <v>48</v>
      </c>
      <c r="D9" s="2">
        <v>7</v>
      </c>
      <c r="E9" s="2">
        <v>0</v>
      </c>
      <c r="F9" s="2">
        <v>7</v>
      </c>
      <c r="G9" s="2">
        <v>0.4375</v>
      </c>
      <c r="H9" s="2">
        <v>0</v>
      </c>
      <c r="I9" s="2">
        <v>1.75</v>
      </c>
      <c r="J9" s="2">
        <v>0</v>
      </c>
      <c r="K9" s="2">
        <v>0</v>
      </c>
      <c r="L9">
        <f>J9*$J$3</f>
        <v>0</v>
      </c>
      <c r="M9">
        <f>K9*$K$3</f>
        <v>0</v>
      </c>
      <c r="N9">
        <f>L9-M9</f>
        <v>0</v>
      </c>
      <c r="O9" t="e">
        <f>N9/M9</f>
        <v>#DIV/0!</v>
      </c>
    </row>
    <row r="10" spans="1:15" x14ac:dyDescent="0.25">
      <c r="A10" s="2" t="s">
        <v>52</v>
      </c>
      <c r="B10" s="2" t="s">
        <v>53</v>
      </c>
      <c r="C10" s="2" t="s">
        <v>54</v>
      </c>
      <c r="D10" s="2">
        <v>2</v>
      </c>
      <c r="E10" s="2">
        <v>0</v>
      </c>
      <c r="F10" s="2">
        <v>2</v>
      </c>
      <c r="G10" s="2">
        <v>0.125</v>
      </c>
      <c r="H10" s="2">
        <v>0</v>
      </c>
      <c r="I10" s="2">
        <v>0.5</v>
      </c>
      <c r="J10" s="2">
        <v>0</v>
      </c>
      <c r="K10" s="2">
        <v>0</v>
      </c>
      <c r="L10">
        <f>J10*$J$3</f>
        <v>0</v>
      </c>
      <c r="M10">
        <f>K10*$K$3</f>
        <v>0</v>
      </c>
      <c r="N10">
        <f>L10-M10</f>
        <v>0</v>
      </c>
      <c r="O10" t="e">
        <f>N10/M10</f>
        <v>#DIV/0!</v>
      </c>
    </row>
    <row r="11" spans="1:15" x14ac:dyDescent="0.25">
      <c r="A11" s="2" t="s">
        <v>55</v>
      </c>
      <c r="B11" s="2" t="s">
        <v>56</v>
      </c>
      <c r="C11" s="2" t="s">
        <v>48</v>
      </c>
      <c r="D11" s="2">
        <v>4</v>
      </c>
      <c r="E11" s="2">
        <v>0</v>
      </c>
      <c r="F11" s="2">
        <v>4</v>
      </c>
      <c r="G11" s="2">
        <v>0.25</v>
      </c>
      <c r="H11" s="2">
        <v>0</v>
      </c>
      <c r="I11" s="2">
        <v>1</v>
      </c>
      <c r="J11" s="2">
        <v>0</v>
      </c>
      <c r="K11" s="2">
        <v>0</v>
      </c>
      <c r="L11">
        <f>J11*$J$3</f>
        <v>0</v>
      </c>
      <c r="M11">
        <f>K11*$K$3</f>
        <v>0</v>
      </c>
      <c r="N11">
        <f>L11-M11</f>
        <v>0</v>
      </c>
      <c r="O11" t="e">
        <f>N11/M11</f>
        <v>#DIV/0!</v>
      </c>
    </row>
    <row r="12" spans="1:15" x14ac:dyDescent="0.25">
      <c r="A12" s="2" t="s">
        <v>57</v>
      </c>
      <c r="B12" s="2" t="s">
        <v>58</v>
      </c>
      <c r="C12" s="2" t="s">
        <v>59</v>
      </c>
      <c r="D12" s="2">
        <v>2</v>
      </c>
      <c r="E12" s="2">
        <v>0</v>
      </c>
      <c r="F12" s="2">
        <v>2</v>
      </c>
      <c r="G12" s="2">
        <v>0.125</v>
      </c>
      <c r="H12" s="2">
        <v>0</v>
      </c>
      <c r="I12" s="2">
        <v>0.5</v>
      </c>
      <c r="J12" s="2">
        <v>0</v>
      </c>
      <c r="K12" s="2">
        <v>0</v>
      </c>
      <c r="L12">
        <f>J12*$J$3</f>
        <v>0</v>
      </c>
      <c r="M12">
        <f>K12*$K$3</f>
        <v>0</v>
      </c>
      <c r="N12">
        <f>L12-M12</f>
        <v>0</v>
      </c>
      <c r="O12" t="e">
        <f>N12/M12</f>
        <v>#DIV/0!</v>
      </c>
    </row>
    <row r="13" spans="1:15" x14ac:dyDescent="0.25">
      <c r="A13" s="2" t="s">
        <v>60</v>
      </c>
      <c r="B13" s="2" t="s">
        <v>61</v>
      </c>
      <c r="C13" s="2" t="s">
        <v>48</v>
      </c>
      <c r="D13" s="2">
        <v>5</v>
      </c>
      <c r="E13" s="2">
        <v>0</v>
      </c>
      <c r="F13" s="2">
        <v>4</v>
      </c>
      <c r="G13" s="2">
        <v>0.3125</v>
      </c>
      <c r="H13" s="2">
        <v>0</v>
      </c>
      <c r="I13" s="2">
        <v>1.0144785195688801</v>
      </c>
      <c r="J13" s="2">
        <v>0</v>
      </c>
      <c r="K13" s="2">
        <v>0</v>
      </c>
      <c r="L13">
        <f>J13*$J$3</f>
        <v>0</v>
      </c>
      <c r="M13">
        <f>K13*$K$3</f>
        <v>0</v>
      </c>
      <c r="N13">
        <f>L13-M13</f>
        <v>0</v>
      </c>
      <c r="O13" t="e">
        <f>N13/M13</f>
        <v>#DIV/0!</v>
      </c>
    </row>
    <row r="14" spans="1:15" x14ac:dyDescent="0.25">
      <c r="A14" s="2" t="s">
        <v>62</v>
      </c>
      <c r="B14" s="2" t="s">
        <v>63</v>
      </c>
      <c r="C14" s="2" t="s">
        <v>64</v>
      </c>
      <c r="D14" s="2">
        <v>2</v>
      </c>
      <c r="E14" s="2">
        <v>0</v>
      </c>
      <c r="F14" s="2">
        <v>2</v>
      </c>
      <c r="G14" s="2">
        <v>0.125</v>
      </c>
      <c r="H14" s="2">
        <v>0</v>
      </c>
      <c r="I14" s="2">
        <v>0.5</v>
      </c>
      <c r="J14" s="2">
        <v>0</v>
      </c>
      <c r="K14" s="2">
        <v>0</v>
      </c>
      <c r="L14">
        <f>J14*$J$3</f>
        <v>0</v>
      </c>
      <c r="M14">
        <f>K14*$K$3</f>
        <v>0</v>
      </c>
      <c r="N14">
        <f>L14-M14</f>
        <v>0</v>
      </c>
      <c r="O14" t="e">
        <f>N14/M14</f>
        <v>#DIV/0!</v>
      </c>
    </row>
    <row r="15" spans="1:15" x14ac:dyDescent="0.25">
      <c r="A15" s="2" t="s">
        <v>65</v>
      </c>
      <c r="B15" s="2" t="s">
        <v>66</v>
      </c>
      <c r="C15" s="2" t="s">
        <v>67</v>
      </c>
      <c r="D15" s="2">
        <v>2</v>
      </c>
      <c r="E15" s="2">
        <v>0</v>
      </c>
      <c r="F15" s="2">
        <v>2</v>
      </c>
      <c r="G15" s="2">
        <v>0.125</v>
      </c>
      <c r="H15" s="2">
        <v>0</v>
      </c>
      <c r="I15" s="2">
        <v>0.5</v>
      </c>
      <c r="J15" s="2">
        <v>0</v>
      </c>
      <c r="K15" s="2">
        <v>0</v>
      </c>
      <c r="L15">
        <f>J15*$J$3</f>
        <v>0</v>
      </c>
      <c r="M15">
        <f>K15*$K$3</f>
        <v>0</v>
      </c>
      <c r="N15">
        <f>L15-M15</f>
        <v>0</v>
      </c>
      <c r="O15" t="e">
        <f>N15/M15</f>
        <v>#DIV/0!</v>
      </c>
    </row>
    <row r="16" spans="1:15" x14ac:dyDescent="0.25">
      <c r="A16" s="2" t="s">
        <v>34</v>
      </c>
      <c r="B16" s="2" t="s">
        <v>35</v>
      </c>
      <c r="C16" s="2" t="s">
        <v>36</v>
      </c>
      <c r="D16" s="2">
        <v>2</v>
      </c>
      <c r="E16" s="2">
        <v>0</v>
      </c>
      <c r="F16" s="2">
        <v>1</v>
      </c>
      <c r="G16" s="2">
        <v>0.125</v>
      </c>
      <c r="H16" s="2">
        <v>0</v>
      </c>
      <c r="I16" s="2">
        <v>0.34156502553198659</v>
      </c>
      <c r="J16" s="2">
        <v>0</v>
      </c>
      <c r="K16" s="2">
        <v>1</v>
      </c>
      <c r="L16">
        <f>J16*$J$3</f>
        <v>0</v>
      </c>
      <c r="M16">
        <f>K16*$K$3</f>
        <v>0.100703</v>
      </c>
      <c r="N16">
        <f>L16-M16</f>
        <v>-0.100703</v>
      </c>
      <c r="O16">
        <f>N16/M16</f>
        <v>-1</v>
      </c>
    </row>
    <row r="17" spans="1:15" x14ac:dyDescent="0.25">
      <c r="A17" s="2" t="s">
        <v>40</v>
      </c>
      <c r="B17" s="2" t="s">
        <v>41</v>
      </c>
      <c r="C17" s="2" t="s">
        <v>42</v>
      </c>
      <c r="D17" s="2">
        <v>8</v>
      </c>
      <c r="E17" s="2">
        <v>0</v>
      </c>
      <c r="F17" s="2">
        <v>2</v>
      </c>
      <c r="G17" s="2">
        <v>0.5</v>
      </c>
      <c r="H17" s="2">
        <v>0</v>
      </c>
      <c r="I17" s="2">
        <v>0.73029674334022143</v>
      </c>
      <c r="J17" s="2">
        <v>0</v>
      </c>
      <c r="K17" s="2">
        <v>2</v>
      </c>
      <c r="L17">
        <f>J17*$J$3</f>
        <v>0</v>
      </c>
      <c r="M17">
        <f>K17*$K$3</f>
        <v>0.201406</v>
      </c>
      <c r="N17">
        <f>L17-M17</f>
        <v>-0.201406</v>
      </c>
      <c r="O17">
        <f>N17/M17</f>
        <v>-1</v>
      </c>
    </row>
    <row r="18" spans="1:15" x14ac:dyDescent="0.25">
      <c r="A18" s="2" t="s">
        <v>78</v>
      </c>
      <c r="B18" s="2" t="s">
        <v>79</v>
      </c>
      <c r="C18" s="2" t="s">
        <v>80</v>
      </c>
      <c r="D18" s="2">
        <v>2</v>
      </c>
      <c r="E18" s="2">
        <v>0</v>
      </c>
      <c r="F18" s="2">
        <v>2</v>
      </c>
      <c r="G18" s="2">
        <v>0.125</v>
      </c>
      <c r="H18" s="2">
        <v>0</v>
      </c>
      <c r="I18" s="2">
        <v>0.5</v>
      </c>
      <c r="J18" s="2">
        <v>0</v>
      </c>
      <c r="K18" s="2">
        <v>2</v>
      </c>
      <c r="L18">
        <f>J18*$J$3</f>
        <v>0</v>
      </c>
      <c r="M18">
        <f>K18*$K$3</f>
        <v>0.201406</v>
      </c>
      <c r="N18">
        <f>L18-M18</f>
        <v>-0.201406</v>
      </c>
      <c r="O18">
        <f>N18/M18</f>
        <v>-1</v>
      </c>
    </row>
    <row r="19" spans="1:15" x14ac:dyDescent="0.25">
      <c r="A19" s="2" t="s">
        <v>73</v>
      </c>
      <c r="B19" s="2" t="s">
        <v>74</v>
      </c>
      <c r="C19" s="2" t="s">
        <v>75</v>
      </c>
      <c r="D19" s="2">
        <v>11</v>
      </c>
      <c r="E19" s="2">
        <v>0</v>
      </c>
      <c r="F19" s="2">
        <v>6</v>
      </c>
      <c r="G19" s="2">
        <v>0.6875</v>
      </c>
      <c r="H19" s="2">
        <v>0</v>
      </c>
      <c r="I19" s="2">
        <v>1.5798206649279321</v>
      </c>
      <c r="J19" s="2">
        <v>0</v>
      </c>
      <c r="K19" s="2">
        <v>6</v>
      </c>
      <c r="L19">
        <f>J19*$J$3</f>
        <v>0</v>
      </c>
      <c r="M19">
        <f>K19*$K$3</f>
        <v>0.60421800000000003</v>
      </c>
      <c r="N19">
        <f>L19-M19</f>
        <v>-0.60421800000000003</v>
      </c>
      <c r="O19">
        <f>N19/M19</f>
        <v>-1</v>
      </c>
    </row>
    <row r="20" spans="1:15" x14ac:dyDescent="0.25">
      <c r="A20" s="2" t="s">
        <v>28</v>
      </c>
      <c r="B20" s="2" t="s">
        <v>29</v>
      </c>
      <c r="C20" s="2" t="s">
        <v>30</v>
      </c>
      <c r="D20" s="2">
        <v>26</v>
      </c>
      <c r="E20" s="2">
        <v>0</v>
      </c>
      <c r="F20" s="2">
        <v>8</v>
      </c>
      <c r="G20" s="2">
        <v>1.625</v>
      </c>
      <c r="H20" s="2">
        <v>1</v>
      </c>
      <c r="I20" s="2">
        <v>2.3345235059857505</v>
      </c>
      <c r="J20" s="2">
        <v>0</v>
      </c>
      <c r="K20" s="2">
        <v>8</v>
      </c>
      <c r="L20">
        <f>J20*$J$3</f>
        <v>0</v>
      </c>
      <c r="M20">
        <f>K20*$K$3</f>
        <v>0.80562400000000001</v>
      </c>
      <c r="N20">
        <f>L20-M20</f>
        <v>-0.80562400000000001</v>
      </c>
      <c r="O20">
        <f>N20/M20</f>
        <v>-1</v>
      </c>
    </row>
    <row r="21" spans="1:15" x14ac:dyDescent="0.25">
      <c r="A21" s="2" t="s">
        <v>31</v>
      </c>
      <c r="B21" s="2" t="s">
        <v>32</v>
      </c>
      <c r="C21" s="2" t="s">
        <v>33</v>
      </c>
      <c r="D21" s="2">
        <v>18</v>
      </c>
      <c r="E21" s="2">
        <v>0</v>
      </c>
      <c r="F21" s="2">
        <v>9</v>
      </c>
      <c r="G21" s="2">
        <v>1.125</v>
      </c>
      <c r="H21" s="2">
        <v>0</v>
      </c>
      <c r="I21" s="2">
        <v>2.2472205054244232</v>
      </c>
      <c r="J21" s="2">
        <v>0</v>
      </c>
      <c r="K21" s="2">
        <v>9</v>
      </c>
      <c r="L21">
        <f>J21*$J$3</f>
        <v>0</v>
      </c>
      <c r="M21">
        <f>K21*$K$3</f>
        <v>0.90632699999999999</v>
      </c>
      <c r="N21">
        <f>L21-M21</f>
        <v>-0.90632699999999999</v>
      </c>
      <c r="O21">
        <f>N21/M21</f>
        <v>-1</v>
      </c>
    </row>
    <row r="22" spans="1:15" x14ac:dyDescent="0.25">
      <c r="A22" s="2" t="s">
        <v>76</v>
      </c>
      <c r="B22" s="2" t="s">
        <v>77</v>
      </c>
      <c r="C22" s="2" t="s">
        <v>33</v>
      </c>
      <c r="D22" s="2">
        <v>597</v>
      </c>
      <c r="E22" s="2">
        <v>0</v>
      </c>
      <c r="F22" s="2">
        <v>222</v>
      </c>
      <c r="G22" s="2">
        <v>37.3125</v>
      </c>
      <c r="H22" s="2">
        <v>11.5</v>
      </c>
      <c r="I22" s="2">
        <v>60.441397237324018</v>
      </c>
      <c r="J22" s="2">
        <v>6</v>
      </c>
      <c r="K22" s="2">
        <v>222</v>
      </c>
      <c r="L22">
        <f>J22*$J$3</f>
        <v>1.4913419999999999</v>
      </c>
      <c r="M22">
        <f>K22*$K$3</f>
        <v>22.356065999999998</v>
      </c>
      <c r="N22">
        <f>L22-M22</f>
        <v>-20.864723999999999</v>
      </c>
      <c r="O22">
        <f>N22/M22</f>
        <v>-0.93329139393308291</v>
      </c>
    </row>
    <row r="23" spans="1:15" x14ac:dyDescent="0.25">
      <c r="A23" s="2" t="s">
        <v>49</v>
      </c>
      <c r="B23" s="2" t="s">
        <v>50</v>
      </c>
      <c r="C23" s="2" t="s">
        <v>51</v>
      </c>
      <c r="D23" s="2">
        <v>909</v>
      </c>
      <c r="E23" s="2">
        <v>0</v>
      </c>
      <c r="F23" s="2">
        <v>410</v>
      </c>
      <c r="G23" s="2">
        <v>56.8125</v>
      </c>
      <c r="H23" s="2">
        <v>13.5</v>
      </c>
      <c r="I23" s="2">
        <v>110.17574975162789</v>
      </c>
      <c r="J23" s="2">
        <v>4</v>
      </c>
      <c r="K23" s="2">
        <v>410</v>
      </c>
      <c r="L23">
        <f>J23*$J$3</f>
        <v>0.994228</v>
      </c>
      <c r="M23">
        <f>K23*$K$3</f>
        <v>41.288229999999999</v>
      </c>
      <c r="N23">
        <f>L23-M23</f>
        <v>-40.294001999999999</v>
      </c>
      <c r="O23">
        <f>N23/M23</f>
        <v>-0.97591982024901525</v>
      </c>
    </row>
    <row r="24" spans="1:15" x14ac:dyDescent="0.25">
      <c r="A24" s="2" t="s">
        <v>71</v>
      </c>
      <c r="B24" s="2" t="s">
        <v>72</v>
      </c>
      <c r="C24" s="2" t="s">
        <v>33</v>
      </c>
      <c r="D24" s="2">
        <v>1380</v>
      </c>
      <c r="E24" s="2">
        <v>0</v>
      </c>
      <c r="F24" s="2">
        <v>519</v>
      </c>
      <c r="G24" s="2">
        <v>86.25</v>
      </c>
      <c r="H24" s="2">
        <v>29.5</v>
      </c>
      <c r="I24" s="2">
        <v>137.45423480805044</v>
      </c>
      <c r="J24" s="2">
        <v>20</v>
      </c>
      <c r="K24" s="2">
        <v>519</v>
      </c>
      <c r="L24">
        <f>J24*$J$3</f>
        <v>4.9711400000000001</v>
      </c>
      <c r="M24">
        <f>K24*$K$3</f>
        <v>52.264856999999999</v>
      </c>
      <c r="N24">
        <f>L24-M24</f>
        <v>-47.293717000000001</v>
      </c>
      <c r="O24">
        <f>N24/M24</f>
        <v>-0.90488560984678479</v>
      </c>
    </row>
  </sheetData>
  <sortState xmlns:xlrd2="http://schemas.microsoft.com/office/spreadsheetml/2017/richdata2" ref="A6:O6403">
    <sortCondition descending="1" ref="N5:N6403"/>
  </sortState>
  <mergeCells count="2">
    <mergeCell ref="B2:I2"/>
    <mergeCell ref="B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S2</vt:lpstr>
      <vt:lpstr>S3</vt:lpstr>
      <vt:lpstr>S4</vt:lpstr>
      <vt:lpstr>S5</vt:lpstr>
      <vt:lpstr>S6</vt:lpstr>
      <vt:lpstr>S7</vt:lpstr>
      <vt:lpstr>S8</vt:lpstr>
      <vt:lpstr>S9</vt:lpstr>
      <vt:lpstr>S10</vt:lpstr>
      <vt:lpstr>S11</vt:lpstr>
      <vt:lpstr>S12</vt:lpstr>
      <vt:lpstr>S13</vt:lpstr>
      <vt:lpstr>S14</vt:lpstr>
      <vt:lpstr>S15</vt:lpstr>
      <vt:lpstr>S16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Osborn, Lucas</cp:lastModifiedBy>
  <dcterms:created xsi:type="dcterms:W3CDTF">2023-07-27T15:57:36Z</dcterms:created>
  <dcterms:modified xsi:type="dcterms:W3CDTF">2023-07-27T18:01:06Z</dcterms:modified>
</cp:coreProperties>
</file>