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corajr/Downloads/"/>
    </mc:Choice>
  </mc:AlternateContent>
  <xr:revisionPtr revIDLastSave="0" documentId="13_ncr:1_{93429CAB-99DC-804C-BCD0-978C62032A9B}" xr6:coauthVersionLast="47" xr6:coauthVersionMax="47" xr10:uidLastSave="{00000000-0000-0000-0000-000000000000}"/>
  <bookViews>
    <workbookView xWindow="720" yWindow="500" windowWidth="25600" windowHeight="14180" xr2:uid="{29AAEBF3-8105-6744-BDCC-B1501B84FDF1}"/>
  </bookViews>
  <sheets>
    <sheet name="Grasp" sheetId="1" r:id="rId1"/>
  </sheets>
  <definedNames>
    <definedName name="solver_adj" localSheetId="0" hidden="1">Grasp!$C$4:$J$4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Grasp!$C$4:$J$4</definedName>
    <definedName name="solver_lhs2" localSheetId="0" hidden="1">Grasp!$L$6:$L$13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Grasp!$L$3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"binary"</definedName>
    <definedName name="solver_rhs2" localSheetId="0" hidden="1">Grasp!$N$6:$N$13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L13" i="1"/>
  <c r="P13" i="1" s="1"/>
  <c r="J22" i="1" s="1"/>
  <c r="L12" i="1"/>
  <c r="P12" i="1" s="1"/>
  <c r="J21" i="1" s="1"/>
  <c r="L11" i="1"/>
  <c r="P11" i="1" s="1"/>
  <c r="J20" i="1" s="1"/>
  <c r="L10" i="1"/>
  <c r="P10" i="1" s="1"/>
  <c r="J19" i="1" s="1"/>
  <c r="L9" i="1"/>
  <c r="P9" i="1" s="1"/>
  <c r="J18" i="1" s="1"/>
  <c r="L8" i="1"/>
  <c r="P8" i="1" s="1"/>
  <c r="J17" i="1" s="1"/>
  <c r="L7" i="1"/>
  <c r="P7" i="1" s="1"/>
  <c r="J16" i="1" s="1"/>
  <c r="L6" i="1"/>
  <c r="P6" i="1" s="1"/>
  <c r="J15" i="1" s="1"/>
  <c r="L3" i="1"/>
  <c r="C15" i="1" l="1"/>
  <c r="C18" i="1"/>
  <c r="C21" i="1"/>
  <c r="G15" i="1"/>
  <c r="G18" i="1"/>
  <c r="G21" i="1"/>
  <c r="C17" i="1"/>
  <c r="C19" i="1"/>
  <c r="C22" i="1"/>
  <c r="G17" i="1"/>
  <c r="G19" i="1"/>
  <c r="G22" i="1"/>
  <c r="G16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C16" i="1"/>
  <c r="G20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C20" i="1"/>
  <c r="F15" i="1"/>
  <c r="F16" i="1"/>
  <c r="F17" i="1"/>
  <c r="F18" i="1"/>
  <c r="F19" i="1"/>
  <c r="F20" i="1"/>
  <c r="F21" i="1"/>
  <c r="F22" i="1"/>
  <c r="J24" i="1"/>
  <c r="J26" i="1" s="1"/>
  <c r="J27" i="1" s="1"/>
  <c r="C24" i="1" l="1"/>
  <c r="C26" i="1" s="1"/>
  <c r="C27" i="1" s="1"/>
  <c r="H24" i="1"/>
  <c r="H26" i="1" s="1"/>
  <c r="H27" i="1" s="1"/>
  <c r="G24" i="1"/>
  <c r="G26" i="1" s="1"/>
  <c r="G27" i="1" s="1"/>
  <c r="D24" i="1"/>
  <c r="D26" i="1" s="1"/>
  <c r="D27" i="1" s="1"/>
  <c r="E24" i="1"/>
  <c r="E26" i="1" s="1"/>
  <c r="E27" i="1" s="1"/>
  <c r="F24" i="1"/>
  <c r="F26" i="1" s="1"/>
  <c r="F27" i="1" s="1"/>
  <c r="I24" i="1"/>
  <c r="I26" i="1" s="1"/>
  <c r="I27" i="1" s="1"/>
  <c r="E28" i="1" l="1"/>
  <c r="C28" i="1"/>
  <c r="D28" i="1"/>
  <c r="J28" i="1"/>
  <c r="H28" i="1"/>
  <c r="I28" i="1"/>
  <c r="F28" i="1"/>
  <c r="G28" i="1"/>
  <c r="G29" i="1" l="1"/>
  <c r="G30" i="1" s="1"/>
  <c r="F29" i="1"/>
  <c r="F30" i="1" s="1"/>
  <c r="I29" i="1"/>
  <c r="I30" i="1" s="1"/>
  <c r="H29" i="1"/>
  <c r="H30" i="1" s="1"/>
  <c r="J29" i="1"/>
  <c r="J30" i="1" s="1"/>
  <c r="D29" i="1"/>
  <c r="D30" i="1" s="1"/>
  <c r="C29" i="1"/>
  <c r="C30" i="1" s="1"/>
  <c r="E29" i="1"/>
  <c r="E30" i="1" s="1"/>
</calcChain>
</file>

<file path=xl/sharedStrings.xml><?xml version="1.0" encoding="utf-8"?>
<sst xmlns="http://schemas.openxmlformats.org/spreadsheetml/2006/main" count="32" uniqueCount="25">
  <si>
    <t>Average</t>
  </si>
  <si>
    <t>Solution</t>
  </si>
  <si>
    <t>Utility</t>
  </si>
  <si>
    <t>Constraints</t>
  </si>
  <si>
    <t>&lt;=</t>
  </si>
  <si>
    <t>Greedy</t>
  </si>
  <si>
    <t>Rank</t>
  </si>
  <si>
    <t>Used</t>
  </si>
  <si>
    <t>Chosen</t>
  </si>
  <si>
    <t>RHS</t>
  </si>
  <si>
    <t>LHS</t>
  </si>
  <si>
    <t>RHS-LHS</t>
  </si>
  <si>
    <t>Grasp RCL</t>
  </si>
  <si>
    <t>OF</t>
  </si>
  <si>
    <t>Object</t>
  </si>
  <si>
    <t>Obj_1</t>
  </si>
  <si>
    <t>Obj_2</t>
  </si>
  <si>
    <t>Obj_3</t>
  </si>
  <si>
    <t>Obj_4</t>
  </si>
  <si>
    <t>Obj_5</t>
  </si>
  <si>
    <t>Obj_6</t>
  </si>
  <si>
    <t>Obj_7</t>
  </si>
  <si>
    <t>Obj_8</t>
  </si>
  <si>
    <t>ALPHA</t>
  </si>
  <si>
    <t>RCL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</si>
</sst>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4299-6BC8-7A4D-9E2B-3823BB9BB839}">
  <dimension ref="A1:Q30"/>
  <sheetViews>
    <sheetView showGridLines="0" tabSelected="1" zoomScale="86" workbookViewId="0">
      <selection activeCell="C4" sqref="C4"/>
    </sheetView>
  </sheetViews>
  <sheetFormatPr baseColWidth="10" defaultRowHeight="26" outlineLevelRow="1" x14ac:dyDescent="0.3"/>
  <cols>
    <col min="1" max="1" width="10.83203125" style="1"/>
    <col min="2" max="2" width="17.6640625" style="1" bestFit="1" customWidth="1"/>
    <col min="3" max="10" width="9.83203125" style="1" customWidth="1"/>
    <col min="11" max="11" width="4.33203125" style="1" customWidth="1"/>
    <col min="12" max="15" width="10.83203125" style="1"/>
    <col min="16" max="16" width="13.1640625" style="1" bestFit="1" customWidth="1"/>
    <col min="17" max="16384" width="10.83203125" style="1"/>
  </cols>
  <sheetData>
    <row r="1" spans="1:17" ht="27" thickBot="1" x14ac:dyDescent="0.35"/>
    <row r="2" spans="1:17" ht="27" thickBot="1" x14ac:dyDescent="0.35">
      <c r="A2" s="24"/>
      <c r="B2" s="10" t="s">
        <v>14</v>
      </c>
      <c r="C2" s="20" t="s">
        <v>15</v>
      </c>
      <c r="D2" s="21" t="s">
        <v>16</v>
      </c>
      <c r="E2" s="21" t="s">
        <v>17</v>
      </c>
      <c r="F2" s="21" t="s">
        <v>18</v>
      </c>
      <c r="G2" s="21" t="s">
        <v>19</v>
      </c>
      <c r="H2" s="21" t="s">
        <v>20</v>
      </c>
      <c r="I2" s="21" t="s">
        <v>21</v>
      </c>
      <c r="J2" s="6" t="s">
        <v>22</v>
      </c>
      <c r="P2" s="3" t="s">
        <v>23</v>
      </c>
      <c r="Q2" s="4">
        <v>0.25</v>
      </c>
    </row>
    <row r="3" spans="1:17" ht="27" thickBot="1" x14ac:dyDescent="0.35">
      <c r="A3" s="14"/>
      <c r="B3" s="10" t="s">
        <v>2</v>
      </c>
      <c r="C3" s="20">
        <v>1</v>
      </c>
      <c r="D3" s="21">
        <v>5</v>
      </c>
      <c r="E3" s="21">
        <v>2</v>
      </c>
      <c r="F3" s="21">
        <v>4</v>
      </c>
      <c r="G3" s="21">
        <v>1</v>
      </c>
      <c r="H3" s="21">
        <v>3</v>
      </c>
      <c r="I3" s="21">
        <v>4</v>
      </c>
      <c r="J3" s="6">
        <v>3</v>
      </c>
      <c r="L3" s="3">
        <f>SUMPRODUCT(C3:J3,$C$4:$J$4)</f>
        <v>0</v>
      </c>
      <c r="M3" s="4" t="s">
        <v>13</v>
      </c>
      <c r="P3" s="5" t="s">
        <v>24</v>
      </c>
      <c r="Q3" s="6">
        <f>MAX(INT($Q$2*8),1)</f>
        <v>2</v>
      </c>
    </row>
    <row r="4" spans="1:17" ht="27" thickBot="1" x14ac:dyDescent="0.35">
      <c r="B4" s="9" t="s">
        <v>1</v>
      </c>
      <c r="C4" s="20"/>
      <c r="D4" s="21"/>
      <c r="E4" s="21"/>
      <c r="F4" s="21"/>
      <c r="G4" s="21"/>
      <c r="H4" s="21"/>
      <c r="I4" s="21"/>
      <c r="J4" s="6"/>
    </row>
    <row r="5" spans="1:17" ht="27" thickBot="1" x14ac:dyDescent="0.35">
      <c r="L5" s="7" t="s">
        <v>10</v>
      </c>
      <c r="M5" s="8"/>
      <c r="N5" s="23" t="s">
        <v>9</v>
      </c>
      <c r="P5" s="10" t="s">
        <v>11</v>
      </c>
    </row>
    <row r="6" spans="1:17" x14ac:dyDescent="0.3">
      <c r="B6" s="42" t="s">
        <v>3</v>
      </c>
      <c r="C6" s="25">
        <v>0</v>
      </c>
      <c r="D6" s="11">
        <v>1</v>
      </c>
      <c r="E6" s="11">
        <v>2</v>
      </c>
      <c r="F6" s="11">
        <v>3</v>
      </c>
      <c r="G6" s="11">
        <v>1</v>
      </c>
      <c r="H6" s="11">
        <v>2</v>
      </c>
      <c r="I6" s="11">
        <v>3</v>
      </c>
      <c r="J6" s="11">
        <v>4</v>
      </c>
      <c r="K6" s="13"/>
      <c r="L6" s="25">
        <f t="shared" ref="L6:L13" si="0">SUMPRODUCT(C6:J6,$C$4:$J$4)</f>
        <v>0</v>
      </c>
      <c r="M6" s="12" t="s">
        <v>4</v>
      </c>
      <c r="N6" s="13">
        <v>10</v>
      </c>
      <c r="O6" s="11"/>
      <c r="P6" s="13">
        <f>N6-L6</f>
        <v>10</v>
      </c>
    </row>
    <row r="7" spans="1:17" x14ac:dyDescent="0.3">
      <c r="B7" s="43"/>
      <c r="C7" s="28">
        <v>1</v>
      </c>
      <c r="D7" s="27">
        <v>0</v>
      </c>
      <c r="E7" s="27">
        <v>1</v>
      </c>
      <c r="F7" s="27">
        <v>2</v>
      </c>
      <c r="G7" s="27">
        <v>2</v>
      </c>
      <c r="H7" s="27">
        <v>1</v>
      </c>
      <c r="I7" s="27">
        <v>2</v>
      </c>
      <c r="J7" s="27">
        <v>3</v>
      </c>
      <c r="K7" s="22"/>
      <c r="L7" s="28">
        <f t="shared" si="0"/>
        <v>0</v>
      </c>
      <c r="M7" s="29" t="s">
        <v>4</v>
      </c>
      <c r="N7" s="22">
        <v>15</v>
      </c>
      <c r="O7" s="27"/>
      <c r="P7" s="22">
        <f t="shared" ref="P7:P13" si="1">N7-L7</f>
        <v>15</v>
      </c>
    </row>
    <row r="8" spans="1:17" x14ac:dyDescent="0.3">
      <c r="B8" s="43"/>
      <c r="C8" s="28">
        <v>2</v>
      </c>
      <c r="D8" s="27">
        <v>1</v>
      </c>
      <c r="E8" s="27">
        <v>0</v>
      </c>
      <c r="F8" s="27">
        <v>1</v>
      </c>
      <c r="G8" s="27">
        <v>3</v>
      </c>
      <c r="H8" s="27">
        <v>2</v>
      </c>
      <c r="I8" s="27">
        <v>1</v>
      </c>
      <c r="J8" s="27">
        <v>2</v>
      </c>
      <c r="K8" s="22"/>
      <c r="L8" s="28">
        <f t="shared" si="0"/>
        <v>0</v>
      </c>
      <c r="M8" s="29" t="s">
        <v>4</v>
      </c>
      <c r="N8" s="22">
        <v>6</v>
      </c>
      <c r="O8" s="27"/>
      <c r="P8" s="22">
        <f t="shared" si="1"/>
        <v>6</v>
      </c>
    </row>
    <row r="9" spans="1:17" x14ac:dyDescent="0.3">
      <c r="B9" s="43"/>
      <c r="C9" s="35">
        <v>3</v>
      </c>
      <c r="D9" s="34">
        <v>2</v>
      </c>
      <c r="E9" s="34">
        <v>1</v>
      </c>
      <c r="F9" s="34">
        <v>0</v>
      </c>
      <c r="G9" s="34">
        <v>4</v>
      </c>
      <c r="H9" s="34">
        <v>3</v>
      </c>
      <c r="I9" s="34">
        <v>2</v>
      </c>
      <c r="J9" s="34">
        <v>1</v>
      </c>
      <c r="K9" s="37"/>
      <c r="L9" s="35">
        <f t="shared" si="0"/>
        <v>0</v>
      </c>
      <c r="M9" s="36" t="s">
        <v>4</v>
      </c>
      <c r="N9" s="37">
        <v>11</v>
      </c>
      <c r="O9" s="34"/>
      <c r="P9" s="37">
        <f t="shared" si="1"/>
        <v>11</v>
      </c>
    </row>
    <row r="10" spans="1:17" x14ac:dyDescent="0.3">
      <c r="B10" s="43"/>
      <c r="C10" s="31">
        <v>1</v>
      </c>
      <c r="D10" s="30">
        <v>2</v>
      </c>
      <c r="E10" s="30">
        <v>3</v>
      </c>
      <c r="F10" s="30">
        <v>4</v>
      </c>
      <c r="G10" s="30">
        <v>0</v>
      </c>
      <c r="H10" s="30">
        <v>1</v>
      </c>
      <c r="I10" s="30">
        <v>2</v>
      </c>
      <c r="J10" s="30">
        <v>3</v>
      </c>
      <c r="K10" s="33"/>
      <c r="L10" s="31">
        <f t="shared" si="0"/>
        <v>0</v>
      </c>
      <c r="M10" s="32" t="s">
        <v>4</v>
      </c>
      <c r="N10" s="33">
        <v>7</v>
      </c>
      <c r="O10" s="30"/>
      <c r="P10" s="33">
        <f t="shared" si="1"/>
        <v>7</v>
      </c>
    </row>
    <row r="11" spans="1:17" x14ac:dyDescent="0.3">
      <c r="B11" s="43"/>
      <c r="C11" s="31">
        <v>2</v>
      </c>
      <c r="D11" s="30">
        <v>1</v>
      </c>
      <c r="E11" s="30">
        <v>2</v>
      </c>
      <c r="F11" s="30">
        <v>3</v>
      </c>
      <c r="G11" s="30">
        <v>1</v>
      </c>
      <c r="H11" s="30">
        <v>0</v>
      </c>
      <c r="I11" s="30">
        <v>1</v>
      </c>
      <c r="J11" s="30">
        <v>2</v>
      </c>
      <c r="K11" s="33"/>
      <c r="L11" s="31">
        <f t="shared" si="0"/>
        <v>0</v>
      </c>
      <c r="M11" s="32" t="s">
        <v>4</v>
      </c>
      <c r="N11" s="33">
        <v>12</v>
      </c>
      <c r="O11" s="30"/>
      <c r="P11" s="33">
        <f t="shared" si="1"/>
        <v>12</v>
      </c>
    </row>
    <row r="12" spans="1:17" x14ac:dyDescent="0.3">
      <c r="B12" s="43"/>
      <c r="C12" s="31">
        <v>3</v>
      </c>
      <c r="D12" s="30">
        <v>2</v>
      </c>
      <c r="E12" s="30">
        <v>1</v>
      </c>
      <c r="F12" s="30">
        <v>2</v>
      </c>
      <c r="G12" s="30">
        <v>2</v>
      </c>
      <c r="H12" s="30">
        <v>1</v>
      </c>
      <c r="I12" s="30">
        <v>0</v>
      </c>
      <c r="J12" s="30">
        <v>1</v>
      </c>
      <c r="K12" s="33"/>
      <c r="L12" s="31">
        <f t="shared" si="0"/>
        <v>0</v>
      </c>
      <c r="M12" s="32" t="s">
        <v>4</v>
      </c>
      <c r="N12" s="33">
        <v>23</v>
      </c>
      <c r="O12" s="30"/>
      <c r="P12" s="33">
        <f t="shared" si="1"/>
        <v>23</v>
      </c>
    </row>
    <row r="13" spans="1:17" ht="27" thickBot="1" x14ac:dyDescent="0.35">
      <c r="B13" s="44"/>
      <c r="C13" s="26">
        <v>4</v>
      </c>
      <c r="D13" s="15">
        <v>3</v>
      </c>
      <c r="E13" s="15">
        <v>2</v>
      </c>
      <c r="F13" s="15">
        <v>1</v>
      </c>
      <c r="G13" s="15">
        <v>3</v>
      </c>
      <c r="H13" s="15">
        <v>2</v>
      </c>
      <c r="I13" s="15">
        <v>1</v>
      </c>
      <c r="J13" s="15">
        <v>0</v>
      </c>
      <c r="K13" s="17"/>
      <c r="L13" s="26">
        <f t="shared" si="0"/>
        <v>0</v>
      </c>
      <c r="M13" s="16" t="s">
        <v>4</v>
      </c>
      <c r="N13" s="17">
        <v>10</v>
      </c>
      <c r="O13" s="15"/>
      <c r="P13" s="17">
        <f t="shared" si="1"/>
        <v>10</v>
      </c>
    </row>
    <row r="14" spans="1:17" ht="27" thickBot="1" x14ac:dyDescent="0.35">
      <c r="C14" s="14"/>
    </row>
    <row r="15" spans="1:17" hidden="1" outlineLevel="1" x14ac:dyDescent="0.3">
      <c r="C15" s="2">
        <f>IFERROR(C6/$P6,0)</f>
        <v>0</v>
      </c>
      <c r="D15" s="2">
        <f t="shared" ref="D15:J15" si="2">IFERROR(D6/$P6,0)</f>
        <v>0.1</v>
      </c>
      <c r="E15" s="2">
        <f t="shared" si="2"/>
        <v>0.2</v>
      </c>
      <c r="F15" s="2">
        <f t="shared" si="2"/>
        <v>0.3</v>
      </c>
      <c r="G15" s="2">
        <f t="shared" si="2"/>
        <v>0.1</v>
      </c>
      <c r="H15" s="2">
        <f t="shared" si="2"/>
        <v>0.2</v>
      </c>
      <c r="I15" s="2">
        <f t="shared" si="2"/>
        <v>0.3</v>
      </c>
      <c r="J15" s="2">
        <f t="shared" si="2"/>
        <v>0.4</v>
      </c>
    </row>
    <row r="16" spans="1:17" hidden="1" outlineLevel="1" x14ac:dyDescent="0.3">
      <c r="C16" s="2">
        <f t="shared" ref="C16:J16" si="3">IFERROR(C7/$P7,0)</f>
        <v>6.6666666666666666E-2</v>
      </c>
      <c r="D16" s="2">
        <f t="shared" si="3"/>
        <v>0</v>
      </c>
      <c r="E16" s="2">
        <f t="shared" si="3"/>
        <v>6.6666666666666666E-2</v>
      </c>
      <c r="F16" s="2">
        <f t="shared" si="3"/>
        <v>0.13333333333333333</v>
      </c>
      <c r="G16" s="2">
        <f t="shared" si="3"/>
        <v>0.13333333333333333</v>
      </c>
      <c r="H16" s="2">
        <f t="shared" si="3"/>
        <v>6.6666666666666666E-2</v>
      </c>
      <c r="I16" s="2">
        <f t="shared" si="3"/>
        <v>0.13333333333333333</v>
      </c>
      <c r="J16" s="2">
        <f t="shared" si="3"/>
        <v>0.2</v>
      </c>
    </row>
    <row r="17" spans="2:10" hidden="1" outlineLevel="1" x14ac:dyDescent="0.3">
      <c r="C17" s="2">
        <f t="shared" ref="C17:J17" si="4">IFERROR(C8/$P8,0)</f>
        <v>0.33333333333333331</v>
      </c>
      <c r="D17" s="2">
        <f t="shared" si="4"/>
        <v>0.16666666666666666</v>
      </c>
      <c r="E17" s="2">
        <f t="shared" si="4"/>
        <v>0</v>
      </c>
      <c r="F17" s="2">
        <f t="shared" si="4"/>
        <v>0.16666666666666666</v>
      </c>
      <c r="G17" s="2">
        <f t="shared" si="4"/>
        <v>0.5</v>
      </c>
      <c r="H17" s="2">
        <f t="shared" si="4"/>
        <v>0.33333333333333331</v>
      </c>
      <c r="I17" s="2">
        <f t="shared" si="4"/>
        <v>0.16666666666666666</v>
      </c>
      <c r="J17" s="2">
        <f t="shared" si="4"/>
        <v>0.33333333333333331</v>
      </c>
    </row>
    <row r="18" spans="2:10" hidden="1" outlineLevel="1" x14ac:dyDescent="0.3">
      <c r="C18" s="2">
        <f t="shared" ref="C18:J18" si="5">IFERROR(C9/$P9,0)</f>
        <v>0.27272727272727271</v>
      </c>
      <c r="D18" s="2">
        <f t="shared" si="5"/>
        <v>0.18181818181818182</v>
      </c>
      <c r="E18" s="2">
        <f t="shared" si="5"/>
        <v>9.0909090909090912E-2</v>
      </c>
      <c r="F18" s="2">
        <f t="shared" si="5"/>
        <v>0</v>
      </c>
      <c r="G18" s="2">
        <f t="shared" si="5"/>
        <v>0.36363636363636365</v>
      </c>
      <c r="H18" s="2">
        <f t="shared" si="5"/>
        <v>0.27272727272727271</v>
      </c>
      <c r="I18" s="2">
        <f t="shared" si="5"/>
        <v>0.18181818181818182</v>
      </c>
      <c r="J18" s="2">
        <f t="shared" si="5"/>
        <v>9.0909090909090912E-2</v>
      </c>
    </row>
    <row r="19" spans="2:10" hidden="1" outlineLevel="1" x14ac:dyDescent="0.3">
      <c r="C19" s="2">
        <f t="shared" ref="C19:J19" si="6">IFERROR(C10/$P10,0)</f>
        <v>0.14285714285714285</v>
      </c>
      <c r="D19" s="2">
        <f t="shared" si="6"/>
        <v>0.2857142857142857</v>
      </c>
      <c r="E19" s="2">
        <f t="shared" si="6"/>
        <v>0.42857142857142855</v>
      </c>
      <c r="F19" s="2">
        <f t="shared" si="6"/>
        <v>0.5714285714285714</v>
      </c>
      <c r="G19" s="2">
        <f t="shared" si="6"/>
        <v>0</v>
      </c>
      <c r="H19" s="2">
        <f t="shared" si="6"/>
        <v>0.14285714285714285</v>
      </c>
      <c r="I19" s="2">
        <f t="shared" si="6"/>
        <v>0.2857142857142857</v>
      </c>
      <c r="J19" s="2">
        <f t="shared" si="6"/>
        <v>0.42857142857142855</v>
      </c>
    </row>
    <row r="20" spans="2:10" hidden="1" outlineLevel="1" x14ac:dyDescent="0.3">
      <c r="C20" s="2">
        <f t="shared" ref="C20:J20" si="7">IFERROR(C11/$P11,0)</f>
        <v>0.16666666666666666</v>
      </c>
      <c r="D20" s="2">
        <f t="shared" si="7"/>
        <v>8.3333333333333329E-2</v>
      </c>
      <c r="E20" s="2">
        <f t="shared" si="7"/>
        <v>0.16666666666666666</v>
      </c>
      <c r="F20" s="2">
        <f t="shared" si="7"/>
        <v>0.25</v>
      </c>
      <c r="G20" s="2">
        <f t="shared" si="7"/>
        <v>8.3333333333333329E-2</v>
      </c>
      <c r="H20" s="2">
        <f t="shared" si="7"/>
        <v>0</v>
      </c>
      <c r="I20" s="2">
        <f t="shared" si="7"/>
        <v>8.3333333333333329E-2</v>
      </c>
      <c r="J20" s="2">
        <f t="shared" si="7"/>
        <v>0.16666666666666666</v>
      </c>
    </row>
    <row r="21" spans="2:10" hidden="1" outlineLevel="1" x14ac:dyDescent="0.3">
      <c r="C21" s="2">
        <f t="shared" ref="C21:J21" si="8">IFERROR(C12/$P12,0)</f>
        <v>0.13043478260869565</v>
      </c>
      <c r="D21" s="2">
        <f t="shared" si="8"/>
        <v>8.6956521739130432E-2</v>
      </c>
      <c r="E21" s="2">
        <f t="shared" si="8"/>
        <v>4.3478260869565216E-2</v>
      </c>
      <c r="F21" s="2">
        <f t="shared" si="8"/>
        <v>8.6956521739130432E-2</v>
      </c>
      <c r="G21" s="2">
        <f t="shared" si="8"/>
        <v>8.6956521739130432E-2</v>
      </c>
      <c r="H21" s="2">
        <f t="shared" si="8"/>
        <v>4.3478260869565216E-2</v>
      </c>
      <c r="I21" s="2">
        <f t="shared" si="8"/>
        <v>0</v>
      </c>
      <c r="J21" s="2">
        <f t="shared" si="8"/>
        <v>4.3478260869565216E-2</v>
      </c>
    </row>
    <row r="22" spans="2:10" hidden="1" outlineLevel="1" x14ac:dyDescent="0.3">
      <c r="C22" s="2">
        <f t="shared" ref="C22:J22" si="9">IFERROR(C13/$P13,0)</f>
        <v>0.4</v>
      </c>
      <c r="D22" s="2">
        <f t="shared" si="9"/>
        <v>0.3</v>
      </c>
      <c r="E22" s="2">
        <f t="shared" si="9"/>
        <v>0.2</v>
      </c>
      <c r="F22" s="2">
        <f t="shared" si="9"/>
        <v>0.1</v>
      </c>
      <c r="G22" s="2">
        <f t="shared" si="9"/>
        <v>0.3</v>
      </c>
      <c r="H22" s="2">
        <f t="shared" si="9"/>
        <v>0.2</v>
      </c>
      <c r="I22" s="2">
        <f t="shared" si="9"/>
        <v>0.1</v>
      </c>
      <c r="J22" s="2">
        <f t="shared" si="9"/>
        <v>0</v>
      </c>
    </row>
    <row r="23" spans="2:10" ht="27" hidden="1" outlineLevel="1" thickBot="1" x14ac:dyDescent="0.35"/>
    <row r="24" spans="2:10" ht="27" collapsed="1" thickBot="1" x14ac:dyDescent="0.35">
      <c r="B24" s="7" t="s">
        <v>0</v>
      </c>
      <c r="C24" s="18">
        <f>AVERAGE(C15:C22)</f>
        <v>0.18908573310747223</v>
      </c>
      <c r="D24" s="18">
        <f t="shared" ref="C24:J24" si="10">AVERAGE(D15:D22)</f>
        <v>0.15056112365894975</v>
      </c>
      <c r="E24" s="18">
        <f t="shared" si="10"/>
        <v>0.14953651421042724</v>
      </c>
      <c r="F24" s="18">
        <f t="shared" si="10"/>
        <v>0.20104813664596272</v>
      </c>
      <c r="G24" s="18">
        <f t="shared" si="10"/>
        <v>0.1959074440052701</v>
      </c>
      <c r="H24" s="18">
        <f t="shared" si="10"/>
        <v>0.15738283455674759</v>
      </c>
      <c r="I24" s="18">
        <f t="shared" si="10"/>
        <v>0.15635822510822509</v>
      </c>
      <c r="J24" s="19">
        <f t="shared" si="10"/>
        <v>0.20786984754376059</v>
      </c>
    </row>
    <row r="25" spans="2:10" ht="27" thickBot="1" x14ac:dyDescent="0.35"/>
    <row r="26" spans="2:10" x14ac:dyDescent="0.3">
      <c r="B26" s="40" t="s">
        <v>5</v>
      </c>
      <c r="C26" s="38">
        <f>C3/C24</f>
        <v>5.2886063034254507</v>
      </c>
      <c r="D26" s="38">
        <f t="shared" ref="C26:J26" si="11">D3/D24</f>
        <v>33.209103907367037</v>
      </c>
      <c r="E26" s="38">
        <f t="shared" si="11"/>
        <v>13.374659764942811</v>
      </c>
      <c r="F26" s="38">
        <f t="shared" si="11"/>
        <v>19.895732766943429</v>
      </c>
      <c r="G26" s="38">
        <f t="shared" si="11"/>
        <v>5.1044512630826784</v>
      </c>
      <c r="H26" s="38">
        <f t="shared" si="11"/>
        <v>19.061799264508029</v>
      </c>
      <c r="I26" s="38">
        <f t="shared" si="11"/>
        <v>25.58228067139644</v>
      </c>
      <c r="J26" s="39">
        <f t="shared" si="11"/>
        <v>14.432107568503616</v>
      </c>
    </row>
    <row r="27" spans="2:10" x14ac:dyDescent="0.3">
      <c r="B27" s="41" t="s">
        <v>7</v>
      </c>
      <c r="C27" s="34">
        <f t="shared" ref="C27:J27" si="12">C26*(1-C4)</f>
        <v>5.2886063034254507</v>
      </c>
      <c r="D27" s="34">
        <f>D26*(1-D4)</f>
        <v>33.209103907367037</v>
      </c>
      <c r="E27" s="34">
        <f t="shared" si="12"/>
        <v>13.374659764942811</v>
      </c>
      <c r="F27" s="34">
        <f t="shared" si="12"/>
        <v>19.895732766943429</v>
      </c>
      <c r="G27" s="34">
        <f t="shared" si="12"/>
        <v>5.1044512630826784</v>
      </c>
      <c r="H27" s="34">
        <f t="shared" si="12"/>
        <v>19.061799264508029</v>
      </c>
      <c r="I27" s="34">
        <f t="shared" si="12"/>
        <v>25.58228067139644</v>
      </c>
      <c r="J27" s="37">
        <f t="shared" si="12"/>
        <v>14.432107568503616</v>
      </c>
    </row>
    <row r="28" spans="2:10" x14ac:dyDescent="0.3">
      <c r="B28" s="41" t="s">
        <v>6</v>
      </c>
      <c r="C28" s="34">
        <f>RANK(C27,$C$27:$J$27)</f>
        <v>7</v>
      </c>
      <c r="D28" s="34">
        <f t="shared" ref="D28:J28" si="13">RANK(D27,$C$27:$J$27)</f>
        <v>1</v>
      </c>
      <c r="E28" s="34">
        <f t="shared" si="13"/>
        <v>6</v>
      </c>
      <c r="F28" s="34">
        <f t="shared" si="13"/>
        <v>3</v>
      </c>
      <c r="G28" s="34">
        <f t="shared" si="13"/>
        <v>8</v>
      </c>
      <c r="H28" s="34">
        <f t="shared" si="13"/>
        <v>4</v>
      </c>
      <c r="I28" s="34">
        <f t="shared" si="13"/>
        <v>2</v>
      </c>
      <c r="J28" s="37">
        <f t="shared" si="13"/>
        <v>5</v>
      </c>
    </row>
    <row r="29" spans="2:10" x14ac:dyDescent="0.3">
      <c r="B29" s="41" t="s">
        <v>12</v>
      </c>
      <c r="C29" s="34">
        <f t="shared" ref="C29:J29" si="14">IF(C28&lt;=$Q$3,1,0)</f>
        <v>0</v>
      </c>
      <c r="D29" s="34">
        <f t="shared" si="14"/>
        <v>1</v>
      </c>
      <c r="E29" s="34">
        <f t="shared" si="14"/>
        <v>0</v>
      </c>
      <c r="F29" s="34">
        <f t="shared" si="14"/>
        <v>0</v>
      </c>
      <c r="G29" s="34">
        <f t="shared" si="14"/>
        <v>0</v>
      </c>
      <c r="H29" s="34">
        <f t="shared" si="14"/>
        <v>0</v>
      </c>
      <c r="I29" s="34">
        <f t="shared" si="14"/>
        <v>1</v>
      </c>
      <c r="J29" s="37">
        <f t="shared" si="14"/>
        <v>0</v>
      </c>
    </row>
    <row r="30" spans="2:10" ht="27" thickBot="1" x14ac:dyDescent="0.35">
      <c r="B30" s="9" t="s">
        <v>8</v>
      </c>
      <c r="C30" s="15">
        <f ca="1">RAND()*C29</f>
        <v>0</v>
      </c>
      <c r="D30" s="15">
        <f t="shared" ref="D30:J30" ca="1" si="15">RAND()*D29</f>
        <v>0.36401734836099831</v>
      </c>
      <c r="E30" s="15">
        <f t="shared" ca="1" si="15"/>
        <v>0</v>
      </c>
      <c r="F30" s="15">
        <f t="shared" ca="1" si="15"/>
        <v>0</v>
      </c>
      <c r="G30" s="15">
        <f t="shared" ca="1" si="15"/>
        <v>0</v>
      </c>
      <c r="H30" s="15">
        <f t="shared" ca="1" si="15"/>
        <v>0</v>
      </c>
      <c r="I30" s="15">
        <f t="shared" ca="1" si="15"/>
        <v>0.94451382760433322</v>
      </c>
      <c r="J30" s="17">
        <f t="shared" ca="1" si="15"/>
        <v>0</v>
      </c>
    </row>
  </sheetData>
  <mergeCells count="1">
    <mergeCell ref="B6:B13"/>
  </mergeCells>
  <phoneticPr fontId="3" type="noConversion"/>
  <conditionalFormatting sqref="C30:J30">
    <cfRule type="top10" dxfId="1" priority="2" rank="1"/>
  </conditionalFormatting>
  <conditionalFormatting sqref="P6:P13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37C8E2BE0E6438EC878133AFD6856" ma:contentTypeVersion="2" ma:contentTypeDescription="Create a new document." ma:contentTypeScope="" ma:versionID="878c892ce0b36c6fd3f92b5b4e174a1d">
  <xsd:schema xmlns:xsd="http://www.w3.org/2001/XMLSchema" xmlns:xs="http://www.w3.org/2001/XMLSchema" xmlns:p="http://schemas.microsoft.com/office/2006/metadata/properties" xmlns:ns2="f1c9b103-4bf2-4344-9a8e-d8ec746155a3" targetNamespace="http://schemas.microsoft.com/office/2006/metadata/properties" ma:root="true" ma:fieldsID="e18f4309ce4ddc4d1f3396b3d52a3c63" ns2:_="">
    <xsd:import namespace="f1c9b103-4bf2-4344-9a8e-d8ec7461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b103-4bf2-4344-9a8e-d8ec7461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907BD-C893-47CA-A5D9-8E2414916A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33E1D6-D05C-48E5-A6A3-6CED257FF2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61F035-5005-4911-A32F-B420EA259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9b103-4bf2-4344-9a8e-d8ec74615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Pecora</dc:creator>
  <cp:lastModifiedBy>Pecora</cp:lastModifiedBy>
  <dcterms:created xsi:type="dcterms:W3CDTF">2021-07-26T14:14:59Z</dcterms:created>
  <dcterms:modified xsi:type="dcterms:W3CDTF">2021-07-26T20:00:38Z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0x010100FF037C8E2BE0E6438EC878133AFD6856</vt:lpwstr>
  </property>
</Properties>
</file>