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AEDFE23-EC29-406F-A69C-12B38904E186}" xr6:coauthVersionLast="47" xr6:coauthVersionMax="47" xr10:uidLastSave="{00000000-0000-0000-0000-000000000000}"/>
  <bookViews>
    <workbookView xWindow="-120" yWindow="-120" windowWidth="20730" windowHeight="11160" xr2:uid="{47649149-9C27-4E71-88EC-2E18C344267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H17" i="1"/>
  <c r="G17" i="1"/>
  <c r="H16" i="1"/>
  <c r="G16" i="1"/>
  <c r="H14" i="1"/>
  <c r="G14" i="1"/>
  <c r="H13" i="1"/>
  <c r="G13" i="1"/>
  <c r="H12" i="1"/>
  <c r="G12" i="1"/>
  <c r="H10" i="1"/>
  <c r="G10" i="1"/>
  <c r="H9" i="1"/>
  <c r="G9" i="1"/>
  <c r="H8" i="1"/>
  <c r="G8" i="1"/>
  <c r="G28" i="1" l="1"/>
  <c r="D28" i="1"/>
  <c r="H28" i="1" s="1"/>
  <c r="G27" i="1"/>
  <c r="D27" i="1"/>
  <c r="H27" i="1" s="1"/>
  <c r="H26" i="1"/>
  <c r="H5" i="1"/>
  <c r="H6" i="1"/>
  <c r="H4" i="1"/>
  <c r="D26" i="1"/>
  <c r="F26" i="1"/>
  <c r="G26" i="1"/>
  <c r="G5" i="1"/>
  <c r="G6" i="1"/>
  <c r="G4" i="1"/>
</calcChain>
</file>

<file path=xl/sharedStrings.xml><?xml version="1.0" encoding="utf-8"?>
<sst xmlns="http://schemas.openxmlformats.org/spreadsheetml/2006/main" count="40" uniqueCount="27">
  <si>
    <t>I_010_02_S_1-009_01_ST.lp_Gurobi</t>
  </si>
  <si>
    <t>I_010_02_S_1-009_02_ST.lp_Gurobi</t>
  </si>
  <si>
    <t>I_010_02_S_1-009_03_ST.lp_Gurobi</t>
  </si>
  <si>
    <t>40on2Rp50Rs50_1_Rabadi_MX.lp_Gurobi</t>
  </si>
  <si>
    <t>40on2Rp50Rs50_2_Rabadi_MX.lp_Gurobi</t>
  </si>
  <si>
    <t>40on2Rp50Rs50_3_Rabadi_MX.lp_Gurobi</t>
  </si>
  <si>
    <t>Segundos</t>
  </si>
  <si>
    <t>Makespan</t>
  </si>
  <si>
    <t>% Makespan</t>
  </si>
  <si>
    <t>% Segundos</t>
  </si>
  <si>
    <t>Instância</t>
  </si>
  <si>
    <t>40x2</t>
  </si>
  <si>
    <t>10x04</t>
  </si>
  <si>
    <t>10x02</t>
  </si>
  <si>
    <t>I_010_04_S_1-009_02_ST.lp_Gurobi</t>
  </si>
  <si>
    <t>I_010_04_S_1-009_03_ST.lp_Gurobi</t>
  </si>
  <si>
    <t>I_010_04_S_1-009_01_ST.lp_Gurobi</t>
  </si>
  <si>
    <t>I_020_02_S_1-009_01_ST.lp_Gurobi</t>
  </si>
  <si>
    <t>20x02</t>
  </si>
  <si>
    <t>I_020_02_S_1-009_02_ST.lp_Gurobi</t>
  </si>
  <si>
    <t>I_020_02_S_1-009_03_ST.lp_Gurobi</t>
  </si>
  <si>
    <t>20x04</t>
  </si>
  <si>
    <t>I_020_04_S_1-009_01_ST.lp_Gurobi</t>
  </si>
  <si>
    <t>I_020_04_S_1-009_02_ST.lp_Gurobi</t>
  </si>
  <si>
    <t>I_020_04_S_1-009_03_ST.lp_Gurobi</t>
  </si>
  <si>
    <t>Gurobi</t>
  </si>
  <si>
    <t>VNDHI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</si>
</sst>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6" xfId="1" applyNumberFormat="1" applyFont="1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1061-BB9A-49CF-9B65-0C7C28758759}">
  <dimension ref="A2:H28"/>
  <sheetViews>
    <sheetView showGridLines="0" tabSelected="1" workbookViewId="0">
      <selection activeCell="O7" sqref="O7"/>
    </sheetView>
  </sheetViews>
  <sheetFormatPr defaultRowHeight="15" x14ac:dyDescent="0.25"/>
  <cols>
    <col min="1" max="1" width="37.5703125" bestFit="1" customWidth="1"/>
    <col min="2" max="2" width="8.85546875" bestFit="1" customWidth="1"/>
    <col min="3" max="3" width="10" bestFit="1" customWidth="1"/>
    <col min="5" max="5" width="10" bestFit="1" customWidth="1"/>
    <col min="6" max="6" width="9.5703125" bestFit="1" customWidth="1"/>
    <col min="7" max="7" width="12" bestFit="1" customWidth="1"/>
    <col min="8" max="8" width="11.5703125" bestFit="1" customWidth="1"/>
  </cols>
  <sheetData>
    <row r="2" spans="1:8" x14ac:dyDescent="0.25">
      <c r="A2" t="s">
        <v>10</v>
      </c>
      <c r="C2" s="11" t="s">
        <v>25</v>
      </c>
      <c r="D2" s="12"/>
      <c r="E2" s="11" t="s">
        <v>26</v>
      </c>
      <c r="F2" s="12"/>
    </row>
    <row r="3" spans="1:8" x14ac:dyDescent="0.25">
      <c r="B3" s="5" t="s">
        <v>10</v>
      </c>
      <c r="C3" s="5" t="s">
        <v>7</v>
      </c>
      <c r="D3" s="7" t="s">
        <v>6</v>
      </c>
      <c r="E3" s="5" t="s">
        <v>7</v>
      </c>
      <c r="F3" s="7" t="s">
        <v>6</v>
      </c>
      <c r="G3" s="6" t="s">
        <v>8</v>
      </c>
      <c r="H3" s="7" t="s">
        <v>9</v>
      </c>
    </row>
    <row r="4" spans="1:8" x14ac:dyDescent="0.25">
      <c r="A4" t="s">
        <v>0</v>
      </c>
      <c r="B4" s="8" t="s">
        <v>13</v>
      </c>
      <c r="C4" s="8">
        <v>117</v>
      </c>
      <c r="D4" s="10">
        <v>51.82</v>
      </c>
      <c r="E4" s="8">
        <v>117</v>
      </c>
      <c r="F4" s="13">
        <v>8.2778215408325195E-2</v>
      </c>
      <c r="G4" s="4">
        <f>1-(C4/E4)</f>
        <v>0</v>
      </c>
      <c r="H4" s="9">
        <f>(F4-D4)/D4</f>
        <v>-0.99840258171732299</v>
      </c>
    </row>
    <row r="5" spans="1:8" x14ac:dyDescent="0.25">
      <c r="A5" t="s">
        <v>1</v>
      </c>
      <c r="B5" s="8" t="s">
        <v>13</v>
      </c>
      <c r="C5" s="8">
        <v>164</v>
      </c>
      <c r="D5" s="10">
        <v>127.85</v>
      </c>
      <c r="E5" s="8">
        <v>206</v>
      </c>
      <c r="F5" s="13">
        <v>8.67331027984619E-2</v>
      </c>
      <c r="G5" s="4">
        <f t="shared" ref="G5:G6" si="0">1-(C5/E5)</f>
        <v>0.20388349514563109</v>
      </c>
      <c r="H5" s="9">
        <f t="shared" ref="H5:H6" si="1">(F5-D5)/D5</f>
        <v>-0.99932160263747782</v>
      </c>
    </row>
    <row r="6" spans="1:8" x14ac:dyDescent="0.25">
      <c r="A6" t="s">
        <v>2</v>
      </c>
      <c r="B6" s="8" t="s">
        <v>13</v>
      </c>
      <c r="C6" s="8">
        <v>163</v>
      </c>
      <c r="D6" s="10">
        <v>124.57</v>
      </c>
      <c r="E6" s="8">
        <v>177</v>
      </c>
      <c r="F6" s="13">
        <v>0.103720903396606</v>
      </c>
      <c r="G6" s="4">
        <f t="shared" si="0"/>
        <v>7.9096045197740161E-2</v>
      </c>
      <c r="H6" s="9">
        <f t="shared" si="1"/>
        <v>-0.99916736852053778</v>
      </c>
    </row>
    <row r="7" spans="1:8" x14ac:dyDescent="0.25">
      <c r="B7" s="8"/>
      <c r="C7" s="8"/>
      <c r="D7" s="10"/>
      <c r="E7" s="8"/>
      <c r="F7" s="13"/>
      <c r="G7" s="3"/>
      <c r="H7" s="10"/>
    </row>
    <row r="8" spans="1:8" x14ac:dyDescent="0.25">
      <c r="A8" t="s">
        <v>16</v>
      </c>
      <c r="B8" s="8" t="s">
        <v>12</v>
      </c>
      <c r="C8" s="8">
        <v>98</v>
      </c>
      <c r="D8" s="10">
        <v>12.3750247955322</v>
      </c>
      <c r="E8" s="8">
        <v>126</v>
      </c>
      <c r="F8" s="13">
        <v>0.16326093673705999</v>
      </c>
      <c r="G8" s="4">
        <f t="shared" ref="G8:G10" si="2">1-(C8/E8)</f>
        <v>0.22222222222222221</v>
      </c>
      <c r="H8" s="9">
        <f t="shared" ref="H8:H10" si="3">(F8-D8)/D8</f>
        <v>-0.98680722346544281</v>
      </c>
    </row>
    <row r="9" spans="1:8" x14ac:dyDescent="0.25">
      <c r="A9" t="s">
        <v>14</v>
      </c>
      <c r="B9" s="8" t="s">
        <v>12</v>
      </c>
      <c r="C9" s="8">
        <v>83</v>
      </c>
      <c r="D9" s="10">
        <v>2.9688777923584002</v>
      </c>
      <c r="E9" s="8">
        <v>124</v>
      </c>
      <c r="F9" s="13">
        <v>0.34142756462097101</v>
      </c>
      <c r="G9" s="4">
        <f t="shared" si="2"/>
        <v>0.33064516129032262</v>
      </c>
      <c r="H9" s="9">
        <f t="shared" si="3"/>
        <v>-0.88499777070657071</v>
      </c>
    </row>
    <row r="10" spans="1:8" x14ac:dyDescent="0.25">
      <c r="A10" t="s">
        <v>15</v>
      </c>
      <c r="B10" s="8" t="s">
        <v>12</v>
      </c>
      <c r="C10" s="8">
        <v>44</v>
      </c>
      <c r="D10" s="10">
        <v>0.39056777954101601</v>
      </c>
      <c r="E10" s="8">
        <v>60</v>
      </c>
      <c r="F10" s="13">
        <v>0.226337909698486</v>
      </c>
      <c r="G10" s="4">
        <f t="shared" si="2"/>
        <v>0.26666666666666672</v>
      </c>
      <c r="H10" s="9">
        <f t="shared" si="3"/>
        <v>-0.42049006202080524</v>
      </c>
    </row>
    <row r="11" spans="1:8" x14ac:dyDescent="0.25">
      <c r="B11" s="8"/>
      <c r="C11" s="8"/>
      <c r="D11" s="10"/>
      <c r="E11" s="8"/>
      <c r="F11" s="10"/>
      <c r="G11" s="3"/>
      <c r="H11" s="10"/>
    </row>
    <row r="12" spans="1:8" x14ac:dyDescent="0.25">
      <c r="A12" t="s">
        <v>17</v>
      </c>
      <c r="B12" s="8" t="s">
        <v>18</v>
      </c>
      <c r="C12" s="8">
        <v>384.99949442783901</v>
      </c>
      <c r="D12" s="10">
        <v>3600.0466880798299</v>
      </c>
      <c r="E12" s="8">
        <v>425</v>
      </c>
      <c r="F12" s="13">
        <v>1.7677357196807799</v>
      </c>
      <c r="G12" s="4">
        <f t="shared" ref="G12:G14" si="4">1-(C12/E12)</f>
        <v>9.4118836640378789E-2</v>
      </c>
      <c r="H12" s="9">
        <f t="shared" ref="H12:H14" si="5">(F12-D12)/D12</f>
        <v>-0.99950896866823036</v>
      </c>
    </row>
    <row r="13" spans="1:8" x14ac:dyDescent="0.25">
      <c r="A13" t="s">
        <v>19</v>
      </c>
      <c r="B13" s="8" t="s">
        <v>18</v>
      </c>
      <c r="C13" s="8">
        <v>325.99999996729298</v>
      </c>
      <c r="D13" s="10">
        <v>3600.0314521789601</v>
      </c>
      <c r="E13" s="8">
        <v>334</v>
      </c>
      <c r="F13" s="13">
        <v>3.1831245422363201</v>
      </c>
      <c r="G13" s="4">
        <f t="shared" si="4"/>
        <v>2.3952095906308424E-2</v>
      </c>
      <c r="H13" s="9">
        <f t="shared" si="5"/>
        <v>-0.99911580646321585</v>
      </c>
    </row>
    <row r="14" spans="1:8" x14ac:dyDescent="0.25">
      <c r="A14" t="s">
        <v>20</v>
      </c>
      <c r="B14" s="8" t="s">
        <v>18</v>
      </c>
      <c r="C14" s="8">
        <v>369.99999996289603</v>
      </c>
      <c r="D14" s="10">
        <v>3600.0311489105202</v>
      </c>
      <c r="E14" s="8">
        <v>371</v>
      </c>
      <c r="F14" s="13">
        <v>1.8535187244415201</v>
      </c>
      <c r="G14" s="4">
        <f t="shared" si="4"/>
        <v>2.6954178897681258E-3</v>
      </c>
      <c r="H14" s="9">
        <f t="shared" si="5"/>
        <v>-0.99948513814248452</v>
      </c>
    </row>
    <row r="15" spans="1:8" x14ac:dyDescent="0.25">
      <c r="B15" s="8"/>
      <c r="C15" s="8"/>
      <c r="D15" s="10"/>
      <c r="E15" s="8"/>
      <c r="F15" s="10"/>
      <c r="G15" s="3"/>
      <c r="H15" s="10"/>
    </row>
    <row r="16" spans="1:8" x14ac:dyDescent="0.25">
      <c r="A16" t="s">
        <v>22</v>
      </c>
      <c r="B16" s="8" t="s">
        <v>21</v>
      </c>
      <c r="C16" s="8">
        <v>123.99993904734499</v>
      </c>
      <c r="D16" s="10">
        <v>3600.0155143737802</v>
      </c>
      <c r="E16" s="8">
        <v>165</v>
      </c>
      <c r="F16" s="13">
        <v>7.9862554073333696</v>
      </c>
      <c r="G16" s="4">
        <f t="shared" ref="G16:G18" si="6">1-(C16/E16)</f>
        <v>0.24848521789487887</v>
      </c>
      <c r="H16" s="9">
        <f t="shared" ref="H16:H18" si="7">(F16-D16)/D16</f>
        <v>-0.99778160528046433</v>
      </c>
    </row>
    <row r="17" spans="1:8" x14ac:dyDescent="0.25">
      <c r="A17" t="s">
        <v>23</v>
      </c>
      <c r="B17" s="8" t="s">
        <v>21</v>
      </c>
      <c r="C17" s="8">
        <v>93.999892196099907</v>
      </c>
      <c r="D17" s="10">
        <v>3600.0155982971201</v>
      </c>
      <c r="E17" s="8">
        <v>126</v>
      </c>
      <c r="F17" s="13">
        <v>2.4614951610565101</v>
      </c>
      <c r="G17" s="4">
        <f t="shared" si="6"/>
        <v>0.2539691095547626</v>
      </c>
      <c r="H17" s="9">
        <f t="shared" si="7"/>
        <v>-0.99931625430672555</v>
      </c>
    </row>
    <row r="18" spans="1:8" x14ac:dyDescent="0.25">
      <c r="A18" t="s">
        <v>24</v>
      </c>
      <c r="B18" s="8" t="s">
        <v>21</v>
      </c>
      <c r="C18" s="8">
        <v>121.999858506454</v>
      </c>
      <c r="D18" s="10">
        <v>3600.01563644409</v>
      </c>
      <c r="E18" s="8">
        <v>165</v>
      </c>
      <c r="F18" s="13">
        <v>2.3845157623910098</v>
      </c>
      <c r="G18" s="4">
        <f t="shared" si="6"/>
        <v>0.26060691814270298</v>
      </c>
      <c r="H18" s="9">
        <f t="shared" si="7"/>
        <v>-0.99933763738739023</v>
      </c>
    </row>
    <row r="26" spans="1:8" x14ac:dyDescent="0.25">
      <c r="A26" t="s">
        <v>3</v>
      </c>
      <c r="B26" t="s">
        <v>11</v>
      </c>
      <c r="C26">
        <v>2400</v>
      </c>
      <c r="D26">
        <f>7.15640640258789*3600</f>
        <v>25763.063049316403</v>
      </c>
      <c r="E26">
        <v>3189</v>
      </c>
      <c r="F26" s="2">
        <f>45.062111377716</f>
        <v>45.062111377716001</v>
      </c>
      <c r="G26" s="1">
        <f t="shared" ref="G26" si="8">1-(C26/E26)</f>
        <v>0.24741298212605833</v>
      </c>
      <c r="H26" s="1">
        <f>(F26-D26)/D26</f>
        <v>-0.99825090241438075</v>
      </c>
    </row>
    <row r="27" spans="1:8" x14ac:dyDescent="0.25">
      <c r="A27" t="s">
        <v>4</v>
      </c>
      <c r="B27" t="s">
        <v>11</v>
      </c>
      <c r="C27">
        <v>2382</v>
      </c>
      <c r="D27">
        <f>7.40625381469727*3600</f>
        <v>26662.513732910171</v>
      </c>
      <c r="E27">
        <v>2722</v>
      </c>
      <c r="F27" s="2">
        <v>45.490265369415198</v>
      </c>
      <c r="G27" s="1">
        <f t="shared" ref="G27:G28" si="9">1-(C27/E27)</f>
        <v>0.12490815576781777</v>
      </c>
      <c r="H27" s="1">
        <f>(F27-D27)/D27</f>
        <v>-0.99829384934124699</v>
      </c>
    </row>
    <row r="28" spans="1:8" x14ac:dyDescent="0.25">
      <c r="A28" t="s">
        <v>5</v>
      </c>
      <c r="B28" t="s">
        <v>11</v>
      </c>
      <c r="C28">
        <v>2410</v>
      </c>
      <c r="D28">
        <f>26.3905773162842*3600</f>
        <v>95006.07833862312</v>
      </c>
      <c r="E28">
        <v>2763</v>
      </c>
      <c r="F28" s="2">
        <v>48.2617087364196</v>
      </c>
      <c r="G28" s="1">
        <f t="shared" si="9"/>
        <v>0.12775968150560979</v>
      </c>
      <c r="H28" s="1">
        <f>(F28-D28)/D28</f>
        <v>-0.99949201451548808</v>
      </c>
    </row>
  </sheetData>
  <mergeCells count="2">
    <mergeCell ref="C2:D2"/>
    <mergeCell ref="E2:F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2021-11-24T11:22:08Z</dcterms:created>
  <dcterms:modified xsi:type="dcterms:W3CDTF">2021-11-25T03:14:24Z</dcterms:modified>
</cp:coreProperties>
</file>