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6"/>
  </bookViews>
  <sheets>
    <sheet name="Teams" sheetId="11" r:id="rId1"/>
    <sheet name="Ratings" sheetId="5" r:id="rId2"/>
    <sheet name="Matches" sheetId="1" r:id="rId3"/>
    <sheet name="Fixtures" sheetId="4" r:id="rId4"/>
    <sheet name="Sheet2" sheetId="9" r:id="rId5"/>
    <sheet name="Weights" sheetId="2" r:id="rId6"/>
    <sheet name="EQ Predictions" sheetId="6" r:id="rId7"/>
    <sheet name="CA Predictions" sheetId="7" r:id="rId8"/>
    <sheet name="AR Predictions" sheetId="8" r:id="rId9"/>
    <sheet name="CCH Predictions" sheetId="10" r:id="rId10"/>
  </sheets>
  <definedNames>
    <definedName name="_xlnm._FilterDatabase" localSheetId="3" hidden="1">Fixtures!$A$1:$Y$189</definedName>
    <definedName name="_xlnm._FilterDatabase" localSheetId="2" hidden="1">Matches!$A$1:$Y$2841</definedName>
    <definedName name="_xlnm._FilterDatabase" localSheetId="1" hidden="1">Ratings!$B$1:$E$56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5" i="6" l="1"/>
  <c r="M74" i="6"/>
  <c r="M73" i="6"/>
  <c r="M72" i="6"/>
  <c r="M71" i="6"/>
  <c r="M70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3" i="6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0" i="6"/>
  <c r="K74" i="6"/>
  <c r="K71" i="6"/>
  <c r="K72" i="6"/>
  <c r="K73" i="6"/>
  <c r="K64" i="6"/>
  <c r="K67" i="6"/>
  <c r="K63" i="6"/>
  <c r="K66" i="6"/>
  <c r="K65" i="6"/>
  <c r="K62" i="6"/>
  <c r="K55" i="6"/>
  <c r="K59" i="6"/>
  <c r="K56" i="6"/>
  <c r="K54" i="6"/>
  <c r="K58" i="6"/>
  <c r="K57" i="6"/>
  <c r="K50" i="6"/>
  <c r="K46" i="6"/>
  <c r="K48" i="6"/>
  <c r="K51" i="6"/>
  <c r="K49" i="6"/>
  <c r="K47" i="6"/>
  <c r="K39" i="6"/>
  <c r="K40" i="6"/>
  <c r="K41" i="6"/>
  <c r="K43" i="6"/>
  <c r="K42" i="6"/>
  <c r="K38" i="6"/>
  <c r="K34" i="6"/>
  <c r="K33" i="6"/>
  <c r="K32" i="6"/>
  <c r="K31" i="6"/>
  <c r="K35" i="6"/>
  <c r="K27" i="6"/>
  <c r="K28" i="6"/>
  <c r="K26" i="6"/>
  <c r="K25" i="6"/>
  <c r="K24" i="6"/>
  <c r="K18" i="6"/>
  <c r="K19" i="6"/>
  <c r="K21" i="6"/>
  <c r="K17" i="6"/>
  <c r="K20" i="6"/>
  <c r="K11" i="6"/>
  <c r="K12" i="6"/>
  <c r="K10" i="6"/>
  <c r="K13" i="6"/>
  <c r="K14" i="6"/>
  <c r="K4" i="6"/>
  <c r="K5" i="6"/>
  <c r="K6" i="6"/>
  <c r="K7" i="6"/>
  <c r="K3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X248" i="4" l="1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D99" i="5"/>
  <c r="D111" i="5"/>
  <c r="D101" i="5"/>
  <c r="D105" i="5"/>
  <c r="D96" i="5"/>
  <c r="D109" i="5"/>
  <c r="D106" i="5"/>
  <c r="D107" i="5"/>
  <c r="D102" i="5"/>
  <c r="D98" i="5"/>
  <c r="E98" i="5" s="1"/>
  <c r="D110" i="5"/>
  <c r="D104" i="5"/>
  <c r="D97" i="5"/>
  <c r="D103" i="5"/>
  <c r="D100" i="5"/>
  <c r="D108" i="5"/>
  <c r="K107" i="5" l="1"/>
  <c r="K103" i="5"/>
  <c r="K101" i="5"/>
  <c r="K108" i="5"/>
  <c r="K106" i="5"/>
  <c r="K102" i="5"/>
  <c r="K99" i="5"/>
  <c r="K97" i="5"/>
  <c r="K109" i="5"/>
  <c r="K110" i="5"/>
  <c r="K104" i="5"/>
  <c r="K98" i="5"/>
  <c r="E107" i="5"/>
  <c r="K111" i="5"/>
  <c r="K105" i="5"/>
  <c r="K100" i="5"/>
  <c r="K96" i="5"/>
  <c r="E99" i="5"/>
  <c r="E96" i="5"/>
  <c r="E111" i="5"/>
  <c r="E102" i="5"/>
  <c r="E103" i="5"/>
  <c r="E97" i="5"/>
  <c r="E110" i="5"/>
  <c r="E105" i="5"/>
  <c r="E108" i="5"/>
  <c r="E109" i="5"/>
  <c r="E104" i="5"/>
  <c r="E101" i="5"/>
  <c r="E106" i="5"/>
  <c r="E100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J71" i="5"/>
  <c r="I71" i="5"/>
  <c r="K71" i="5" s="1"/>
  <c r="H71" i="5"/>
  <c r="K88" i="5" l="1"/>
  <c r="K84" i="5"/>
  <c r="K76" i="5"/>
  <c r="K72" i="5"/>
  <c r="K92" i="5"/>
  <c r="K80" i="5"/>
  <c r="K93" i="5"/>
  <c r="K89" i="5"/>
  <c r="K85" i="5"/>
  <c r="K81" i="5"/>
  <c r="K77" i="5"/>
  <c r="K73" i="5"/>
  <c r="K90" i="5"/>
  <c r="K86" i="5"/>
  <c r="K82" i="5"/>
  <c r="K78" i="5"/>
  <c r="K74" i="5"/>
  <c r="K91" i="5"/>
  <c r="K87" i="5"/>
  <c r="K83" i="5"/>
  <c r="K79" i="5"/>
  <c r="K75" i="5"/>
  <c r="K94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D81" i="5"/>
  <c r="D78" i="5"/>
  <c r="D84" i="5"/>
  <c r="D90" i="5"/>
  <c r="E90" i="5" s="1"/>
  <c r="D93" i="5"/>
  <c r="D83" i="5"/>
  <c r="D92" i="5"/>
  <c r="D72" i="5"/>
  <c r="D71" i="5"/>
  <c r="D79" i="5"/>
  <c r="D88" i="5"/>
  <c r="D86" i="5"/>
  <c r="D74" i="5"/>
  <c r="D76" i="5"/>
  <c r="D73" i="5"/>
  <c r="E92" i="5" s="1"/>
  <c r="D91" i="5"/>
  <c r="D80" i="5"/>
  <c r="D85" i="5"/>
  <c r="D82" i="5"/>
  <c r="D87" i="5"/>
  <c r="D75" i="5"/>
  <c r="D89" i="5"/>
  <c r="E86" i="5" s="1"/>
  <c r="D77" i="5"/>
  <c r="E84" i="5" s="1"/>
  <c r="D94" i="5"/>
  <c r="E78" i="5" l="1"/>
  <c r="E80" i="5"/>
  <c r="E81" i="5"/>
  <c r="E71" i="5"/>
  <c r="E73" i="5"/>
  <c r="E93" i="5"/>
  <c r="E87" i="5"/>
  <c r="E76" i="5"/>
  <c r="E75" i="5"/>
  <c r="E94" i="5"/>
  <c r="E79" i="5"/>
  <c r="E91" i="5"/>
  <c r="E85" i="5"/>
  <c r="E83" i="5"/>
  <c r="E77" i="5"/>
  <c r="E88" i="5"/>
  <c r="E72" i="5"/>
  <c r="E82" i="5"/>
  <c r="E74" i="5"/>
  <c r="E89" i="5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D59" i="5"/>
  <c r="E59" i="5" s="1"/>
  <c r="D63" i="5"/>
  <c r="E63" i="5" s="1"/>
  <c r="D69" i="5"/>
  <c r="E69" i="5" s="1"/>
  <c r="D62" i="5"/>
  <c r="E62" i="5" s="1"/>
  <c r="D66" i="5"/>
  <c r="E66" i="5" s="1"/>
  <c r="D60" i="5"/>
  <c r="E60" i="5" s="1"/>
  <c r="D61" i="5"/>
  <c r="E61" i="5" s="1"/>
  <c r="D68" i="5"/>
  <c r="E68" i="5" s="1"/>
  <c r="D65" i="5"/>
  <c r="E65" i="5" s="1"/>
  <c r="D67" i="5"/>
  <c r="E67" i="5" s="1"/>
  <c r="D64" i="5"/>
  <c r="E64" i="5" s="1"/>
  <c r="D58" i="5"/>
  <c r="E58" i="5" s="1"/>
  <c r="Z187" i="4" l="1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E8" i="5"/>
  <c r="E19" i="5"/>
  <c r="E41" i="5"/>
  <c r="E14" i="5"/>
  <c r="E45" i="5"/>
  <c r="E18" i="5"/>
  <c r="E31" i="5"/>
  <c r="E26" i="5"/>
  <c r="E11" i="5"/>
  <c r="E15" i="5"/>
  <c r="E49" i="5"/>
  <c r="E55" i="5"/>
  <c r="E47" i="5"/>
  <c r="E44" i="5"/>
  <c r="E54" i="5"/>
  <c r="E56" i="5"/>
  <c r="E48" i="5"/>
  <c r="E7" i="5"/>
  <c r="E51" i="5"/>
  <c r="E46" i="5"/>
  <c r="E28" i="5"/>
  <c r="E13" i="5"/>
  <c r="E5" i="5"/>
  <c r="E43" i="5"/>
  <c r="E20" i="5"/>
  <c r="E30" i="5"/>
  <c r="E53" i="5"/>
  <c r="E17" i="5"/>
  <c r="E27" i="5"/>
  <c r="E9" i="5"/>
  <c r="E29" i="5"/>
  <c r="E25" i="5"/>
  <c r="E39" i="5"/>
  <c r="E50" i="5"/>
  <c r="E23" i="5"/>
  <c r="E42" i="5"/>
  <c r="E10" i="5"/>
  <c r="E32" i="5"/>
  <c r="E3" i="5"/>
  <c r="E16" i="5"/>
  <c r="E4" i="5"/>
  <c r="E12" i="5"/>
  <c r="E33" i="5"/>
  <c r="E6" i="5"/>
  <c r="E36" i="5"/>
  <c r="E35" i="5"/>
  <c r="E38" i="5"/>
  <c r="E37" i="5"/>
  <c r="E21" i="5"/>
  <c r="E40" i="5"/>
  <c r="E34" i="5"/>
  <c r="E24" i="5"/>
  <c r="E2" i="5"/>
  <c r="E52" i="5"/>
  <c r="E22" i="5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S2681" i="1"/>
  <c r="S474" i="1"/>
  <c r="S2830" i="1"/>
  <c r="S1704" i="1"/>
  <c r="S1464" i="1"/>
  <c r="S1705" i="1"/>
  <c r="S702" i="1"/>
  <c r="S207" i="1"/>
  <c r="S2254" i="1"/>
  <c r="S1029" i="1"/>
  <c r="S1818" i="1"/>
  <c r="S1121" i="1"/>
  <c r="S937" i="1"/>
  <c r="S1332" i="1"/>
  <c r="S294" i="1"/>
  <c r="S1030" i="1"/>
  <c r="S1706" i="1"/>
  <c r="S368" i="1"/>
  <c r="S633" i="1"/>
  <c r="S1122" i="1"/>
  <c r="S1333" i="1"/>
  <c r="S843" i="1"/>
  <c r="S2195" i="1"/>
  <c r="S2092" i="1"/>
  <c r="S341" i="1"/>
  <c r="S1031" i="1"/>
  <c r="S1465" i="1"/>
  <c r="S1819" i="1"/>
  <c r="S938" i="1"/>
  <c r="S342" i="1"/>
  <c r="S369" i="1"/>
  <c r="S406" i="1"/>
  <c r="S370" i="1"/>
  <c r="S1885" i="1"/>
  <c r="S61" i="1"/>
  <c r="S208" i="1"/>
  <c r="S939" i="1"/>
  <c r="S371" i="1"/>
  <c r="S475" i="1"/>
  <c r="S526" i="1"/>
  <c r="S129" i="1"/>
  <c r="S10" i="1"/>
  <c r="S586" i="1"/>
  <c r="S476" i="1"/>
  <c r="S703" i="1"/>
  <c r="S704" i="1"/>
  <c r="S1123" i="1"/>
  <c r="S634" i="1"/>
  <c r="S209" i="1"/>
  <c r="S2786" i="1"/>
  <c r="S1707" i="1"/>
  <c r="S44" i="1"/>
  <c r="S233" i="1"/>
  <c r="S1032" i="1"/>
  <c r="S527" i="1"/>
  <c r="S1579" i="1"/>
  <c r="S210" i="1"/>
  <c r="S74" i="1"/>
  <c r="S115" i="1"/>
  <c r="S1334" i="1"/>
  <c r="S477" i="1"/>
  <c r="S234" i="1"/>
  <c r="S194" i="1"/>
  <c r="S2196" i="1"/>
  <c r="S1033" i="1"/>
  <c r="S435" i="1"/>
  <c r="S478" i="1"/>
  <c r="S82" i="1"/>
  <c r="S1124" i="1"/>
  <c r="S211" i="1"/>
  <c r="S1935" i="1"/>
  <c r="S2311" i="1"/>
  <c r="S104" i="1"/>
  <c r="S343" i="1"/>
  <c r="S138" i="1"/>
  <c r="S2446" i="1"/>
  <c r="S2197" i="1"/>
  <c r="S2093" i="1"/>
  <c r="S1979" i="1"/>
  <c r="S2312" i="1"/>
  <c r="S157" i="1"/>
  <c r="S13" i="1"/>
  <c r="S1936" i="1"/>
  <c r="S844" i="1"/>
  <c r="S372" i="1"/>
  <c r="S54" i="1"/>
  <c r="S195" i="1"/>
  <c r="S314" i="1"/>
  <c r="S1335" i="1"/>
  <c r="S1980" i="1"/>
  <c r="S270" i="1"/>
  <c r="S1220" i="1"/>
  <c r="S1034" i="1"/>
  <c r="S407" i="1"/>
  <c r="S295" i="1"/>
  <c r="S62" i="1"/>
  <c r="S83" i="1"/>
  <c r="S1886" i="1"/>
  <c r="S271" i="1"/>
  <c r="S139" i="1"/>
  <c r="S38" i="1"/>
  <c r="S1466" i="1"/>
  <c r="S1035" i="1"/>
  <c r="S2313" i="1"/>
  <c r="S373" i="1"/>
  <c r="S2623" i="1"/>
  <c r="S635" i="1"/>
  <c r="S1580" i="1"/>
  <c r="S1887" i="1"/>
  <c r="S1036" i="1"/>
  <c r="S1336" i="1"/>
  <c r="S1581" i="1"/>
  <c r="S845" i="1"/>
  <c r="S587" i="1"/>
  <c r="S636" i="1"/>
  <c r="S2033" i="1"/>
  <c r="S1708" i="1"/>
  <c r="S1981" i="1"/>
  <c r="S777" i="1"/>
  <c r="S374" i="1"/>
  <c r="S84" i="1"/>
  <c r="S778" i="1"/>
  <c r="S2800" i="1"/>
  <c r="S2790" i="1"/>
  <c r="S705" i="1"/>
  <c r="S1582" i="1"/>
  <c r="S178" i="1"/>
  <c r="S2750" i="1"/>
  <c r="S1709" i="1"/>
  <c r="S2745" i="1"/>
  <c r="S1125" i="1"/>
  <c r="S1820" i="1"/>
  <c r="S2815" i="1"/>
  <c r="S940" i="1"/>
  <c r="S1583" i="1"/>
  <c r="S528" i="1"/>
  <c r="S1467" i="1"/>
  <c r="S2682" i="1"/>
  <c r="S2485" i="1"/>
  <c r="S846" i="1"/>
  <c r="S2486" i="1"/>
  <c r="S29" i="1"/>
  <c r="S637" i="1"/>
  <c r="S1337" i="1"/>
  <c r="S2314" i="1"/>
  <c r="S1982" i="1"/>
  <c r="S1221" i="1"/>
  <c r="S2583" i="1"/>
  <c r="S1468" i="1"/>
  <c r="S1983" i="1"/>
  <c r="S1984" i="1"/>
  <c r="S2198" i="1"/>
  <c r="S1469" i="1"/>
  <c r="S1338" i="1"/>
  <c r="S2551" i="1"/>
  <c r="S235" i="1"/>
  <c r="S1470" i="1"/>
  <c r="S2447" i="1"/>
  <c r="S2393" i="1"/>
  <c r="S1339" i="1"/>
  <c r="S638" i="1"/>
  <c r="S1222" i="1"/>
  <c r="S2354" i="1"/>
  <c r="S2394" i="1"/>
  <c r="S706" i="1"/>
  <c r="S2145" i="1"/>
  <c r="S1710" i="1"/>
  <c r="S1471" i="1"/>
  <c r="S1340" i="1"/>
  <c r="S639" i="1"/>
  <c r="S1223" i="1"/>
  <c r="S2255" i="1"/>
  <c r="S2692" i="1"/>
  <c r="S2395" i="1"/>
  <c r="S1224" i="1"/>
  <c r="S1584" i="1"/>
  <c r="S1711" i="1"/>
  <c r="S2094" i="1"/>
  <c r="S941" i="1"/>
  <c r="S1225" i="1"/>
  <c r="S2256" i="1"/>
  <c r="S1937" i="1"/>
  <c r="S1712" i="1"/>
  <c r="S779" i="1"/>
  <c r="S1472" i="1"/>
  <c r="S780" i="1"/>
  <c r="S707" i="1"/>
  <c r="S2584" i="1"/>
  <c r="S1713" i="1"/>
  <c r="S781" i="1"/>
  <c r="S2835" i="1"/>
  <c r="S2552" i="1"/>
  <c r="S1037" i="1"/>
  <c r="S847" i="1"/>
  <c r="S2034" i="1"/>
  <c r="S2585" i="1"/>
  <c r="S588" i="1"/>
  <c r="S589" i="1"/>
  <c r="S2095" i="1"/>
  <c r="S1126" i="1"/>
  <c r="S2396" i="1"/>
  <c r="S1038" i="1"/>
  <c r="S1341" i="1"/>
  <c r="S2586" i="1"/>
  <c r="S1226" i="1"/>
  <c r="S1938" i="1"/>
  <c r="S942" i="1"/>
  <c r="S640" i="1"/>
  <c r="S2096" i="1"/>
  <c r="S2146" i="1"/>
  <c r="S2315" i="1"/>
  <c r="S272" i="1"/>
  <c r="S1039" i="1"/>
  <c r="S1714" i="1"/>
  <c r="S1715" i="1"/>
  <c r="S1888" i="1"/>
  <c r="S1985" i="1"/>
  <c r="S1040" i="1"/>
  <c r="S708" i="1"/>
  <c r="S1585" i="1"/>
  <c r="S1939" i="1"/>
  <c r="S1716" i="1"/>
  <c r="S1342" i="1"/>
  <c r="S943" i="1"/>
  <c r="S1227" i="1"/>
  <c r="S2035" i="1"/>
  <c r="S709" i="1"/>
  <c r="S1041" i="1"/>
  <c r="S2147" i="1"/>
  <c r="S1228" i="1"/>
  <c r="S1986" i="1"/>
  <c r="S2036" i="1"/>
  <c r="S1717" i="1"/>
  <c r="S1473" i="1"/>
  <c r="S2097" i="1"/>
  <c r="S848" i="1"/>
  <c r="S2397" i="1"/>
  <c r="S1889" i="1"/>
  <c r="S944" i="1"/>
  <c r="S1586" i="1"/>
  <c r="S1940" i="1"/>
  <c r="S529" i="1"/>
  <c r="S1229" i="1"/>
  <c r="S436" i="1"/>
  <c r="S849" i="1"/>
  <c r="S710" i="1"/>
  <c r="S2751" i="1"/>
  <c r="S2316" i="1"/>
  <c r="S2317" i="1"/>
  <c r="S945" i="1"/>
  <c r="S1474" i="1"/>
  <c r="S850" i="1"/>
  <c r="S1987" i="1"/>
  <c r="S2199" i="1"/>
  <c r="S2318" i="1"/>
  <c r="S641" i="1"/>
  <c r="S479" i="1"/>
  <c r="S1042" i="1"/>
  <c r="S2520" i="1"/>
  <c r="S1127" i="1"/>
  <c r="S1718" i="1"/>
  <c r="S2355" i="1"/>
  <c r="S530" i="1"/>
  <c r="S1230" i="1"/>
  <c r="S273" i="1"/>
  <c r="S1128" i="1"/>
  <c r="S2587" i="1"/>
  <c r="S1129" i="1"/>
  <c r="S2752" i="1"/>
  <c r="S1130" i="1"/>
  <c r="S2487" i="1"/>
  <c r="S1475" i="1"/>
  <c r="S946" i="1"/>
  <c r="S253" i="1"/>
  <c r="S116" i="1"/>
  <c r="S642" i="1"/>
  <c r="S1343" i="1"/>
  <c r="S480" i="1"/>
  <c r="S55" i="1"/>
  <c r="S75" i="1"/>
  <c r="S2398" i="1"/>
  <c r="S344" i="1"/>
  <c r="S24" i="1"/>
  <c r="S212" i="1"/>
  <c r="S1988" i="1"/>
  <c r="S1476" i="1"/>
  <c r="S1890" i="1"/>
  <c r="S851" i="1"/>
  <c r="S2553" i="1"/>
  <c r="S852" i="1"/>
  <c r="S56" i="1"/>
  <c r="S1587" i="1"/>
  <c r="S2521" i="1"/>
  <c r="S5" i="1"/>
  <c r="S437" i="1"/>
  <c r="S408" i="1"/>
  <c r="S2319" i="1"/>
  <c r="S130" i="1"/>
  <c r="S1941" i="1"/>
  <c r="S2200" i="1"/>
  <c r="S2037" i="1"/>
  <c r="S274" i="1"/>
  <c r="S1588" i="1"/>
  <c r="S85" i="1"/>
  <c r="S481" i="1"/>
  <c r="S1821" i="1"/>
  <c r="S1719" i="1"/>
  <c r="S1822" i="1"/>
  <c r="S1823" i="1"/>
  <c r="S1589" i="1"/>
  <c r="S2201" i="1"/>
  <c r="S2202" i="1"/>
  <c r="S409" i="1"/>
  <c r="S1720" i="1"/>
  <c r="S410" i="1"/>
  <c r="S1131" i="1"/>
  <c r="S1824" i="1"/>
  <c r="S2588" i="1"/>
  <c r="S2448" i="1"/>
  <c r="S1477" i="1"/>
  <c r="S1825" i="1"/>
  <c r="S1989" i="1"/>
  <c r="S1478" i="1"/>
  <c r="S1132" i="1"/>
  <c r="S411" i="1"/>
  <c r="S1231" i="1"/>
  <c r="S853" i="1"/>
  <c r="S1590" i="1"/>
  <c r="S2038" i="1"/>
  <c r="S531" i="1"/>
  <c r="S2148" i="1"/>
  <c r="S2098" i="1"/>
  <c r="S1721" i="1"/>
  <c r="S1591" i="1"/>
  <c r="S1232" i="1"/>
  <c r="S1826" i="1"/>
  <c r="S2257" i="1"/>
  <c r="S2488" i="1"/>
  <c r="S1479" i="1"/>
  <c r="S1133" i="1"/>
  <c r="S296" i="1"/>
  <c r="S1233" i="1"/>
  <c r="S1234" i="1"/>
  <c r="S1344" i="1"/>
  <c r="S1480" i="1"/>
  <c r="S1481" i="1"/>
  <c r="S297" i="1"/>
  <c r="S1592" i="1"/>
  <c r="S854" i="1"/>
  <c r="S2039" i="1"/>
  <c r="S2715" i="1"/>
  <c r="S1593" i="1"/>
  <c r="S2149" i="1"/>
  <c r="S1482" i="1"/>
  <c r="S2837" i="1"/>
  <c r="S2716" i="1"/>
  <c r="S1827" i="1"/>
  <c r="S782" i="1"/>
  <c r="S2624" i="1"/>
  <c r="S2040" i="1"/>
  <c r="S1722" i="1"/>
  <c r="S2732" i="1"/>
  <c r="S2399" i="1"/>
  <c r="S375" i="1"/>
  <c r="S2041" i="1"/>
  <c r="S2770" i="1"/>
  <c r="S76" i="1"/>
  <c r="S1594" i="1"/>
  <c r="S2099" i="1"/>
  <c r="S1235" i="1"/>
  <c r="S1134" i="1"/>
  <c r="S2703" i="1"/>
  <c r="S2654" i="1"/>
  <c r="S2042" i="1"/>
  <c r="S947" i="1"/>
  <c r="S158" i="1"/>
  <c r="S1236" i="1"/>
  <c r="S532" i="1"/>
  <c r="S1237" i="1"/>
  <c r="S855" i="1"/>
  <c r="S1043" i="1"/>
  <c r="S2683" i="1"/>
  <c r="S2356" i="1"/>
  <c r="S2258" i="1"/>
  <c r="S438" i="1"/>
  <c r="S482" i="1"/>
  <c r="S1990" i="1"/>
  <c r="S2554" i="1"/>
  <c r="S315" i="1"/>
  <c r="S2203" i="1"/>
  <c r="S2100" i="1"/>
  <c r="S2204" i="1"/>
  <c r="S643" i="1"/>
  <c r="S2489" i="1"/>
  <c r="S345" i="1"/>
  <c r="S77" i="1"/>
  <c r="S1723" i="1"/>
  <c r="S159" i="1"/>
  <c r="S439" i="1"/>
  <c r="S1724" i="1"/>
  <c r="S711" i="1"/>
  <c r="S2669" i="1"/>
  <c r="S2259" i="1"/>
  <c r="S1725" i="1"/>
  <c r="S1483" i="1"/>
  <c r="S346" i="1"/>
  <c r="S78" i="1"/>
  <c r="S2684" i="1"/>
  <c r="S1828" i="1"/>
  <c r="S2101" i="1"/>
  <c r="S2756" i="1"/>
  <c r="S1595" i="1"/>
  <c r="S1484" i="1"/>
  <c r="S856" i="1"/>
  <c r="S948" i="1"/>
  <c r="S1345" i="1"/>
  <c r="S2522" i="1"/>
  <c r="S949" i="1"/>
  <c r="S1238" i="1"/>
  <c r="S2555" i="1"/>
  <c r="S412" i="1"/>
  <c r="S1135" i="1"/>
  <c r="S2150" i="1"/>
  <c r="S131" i="1"/>
  <c r="S1136" i="1"/>
  <c r="S1596" i="1"/>
  <c r="S2320" i="1"/>
  <c r="S2556" i="1"/>
  <c r="S1137" i="1"/>
  <c r="S1346" i="1"/>
  <c r="S2205" i="1"/>
  <c r="S1726" i="1"/>
  <c r="S857" i="1"/>
  <c r="S1347" i="1"/>
  <c r="S1727" i="1"/>
  <c r="S2260" i="1"/>
  <c r="S1239" i="1"/>
  <c r="S2206" i="1"/>
  <c r="S2733" i="1"/>
  <c r="S316" i="1"/>
  <c r="S2753" i="1"/>
  <c r="S1348" i="1"/>
  <c r="S2357" i="1"/>
  <c r="S483" i="1"/>
  <c r="S858" i="1"/>
  <c r="S950" i="1"/>
  <c r="S1728" i="1"/>
  <c r="S25" i="1"/>
  <c r="S2400" i="1"/>
  <c r="S63" i="1"/>
  <c r="S2422" i="1"/>
  <c r="S413" i="1"/>
  <c r="S712" i="1"/>
  <c r="S1829" i="1"/>
  <c r="S2261" i="1"/>
  <c r="S1597" i="1"/>
  <c r="S1830" i="1"/>
  <c r="S859" i="1"/>
  <c r="S376" i="1"/>
  <c r="S179" i="1"/>
  <c r="S533" i="1"/>
  <c r="S2655" i="1"/>
  <c r="S590" i="1"/>
  <c r="S1942" i="1"/>
  <c r="S2043" i="1"/>
  <c r="S2831" i="1"/>
  <c r="S86" i="1"/>
  <c r="S534" i="1"/>
  <c r="S196" i="1"/>
  <c r="S2102" i="1"/>
  <c r="S860" i="1"/>
  <c r="S1240" i="1"/>
  <c r="S1729" i="1"/>
  <c r="S2827" i="1"/>
  <c r="S2044" i="1"/>
  <c r="S414" i="1"/>
  <c r="S117" i="1"/>
  <c r="S197" i="1"/>
  <c r="S713" i="1"/>
  <c r="S105" i="1"/>
  <c r="S1598" i="1"/>
  <c r="S644" i="1"/>
  <c r="S1138" i="1"/>
  <c r="S2589" i="1"/>
  <c r="S535" i="1"/>
  <c r="S160" i="1"/>
  <c r="S2045" i="1"/>
  <c r="S2625" i="1"/>
  <c r="S1831" i="1"/>
  <c r="S951" i="1"/>
  <c r="S536" i="1"/>
  <c r="S1044" i="1"/>
  <c r="S96" i="1"/>
  <c r="S861" i="1"/>
  <c r="S1485" i="1"/>
  <c r="S1891" i="1"/>
  <c r="S714" i="1"/>
  <c r="S440" i="1"/>
  <c r="S1349" i="1"/>
  <c r="S1991" i="1"/>
  <c r="S2626" i="1"/>
  <c r="S1045" i="1"/>
  <c r="S45" i="1"/>
  <c r="S715" i="1"/>
  <c r="S1486" i="1"/>
  <c r="S2627" i="1"/>
  <c r="S236" i="1"/>
  <c r="S317" i="1"/>
  <c r="S298" i="1"/>
  <c r="S118" i="1"/>
  <c r="S2590" i="1"/>
  <c r="S591" i="1"/>
  <c r="S299" i="1"/>
  <c r="S79" i="1"/>
  <c r="S2557" i="1"/>
  <c r="S377" i="1"/>
  <c r="S1350" i="1"/>
  <c r="S254" i="1"/>
  <c r="S2321" i="1"/>
  <c r="S484" i="1"/>
  <c r="S2823" i="1"/>
  <c r="S2523" i="1"/>
  <c r="S378" i="1"/>
  <c r="S592" i="1"/>
  <c r="S1599" i="1"/>
  <c r="S2737" i="1"/>
  <c r="S1992" i="1"/>
  <c r="S593" i="1"/>
  <c r="S97" i="1"/>
  <c r="S716" i="1"/>
  <c r="S1139" i="1"/>
  <c r="S379" i="1"/>
  <c r="S1487" i="1"/>
  <c r="S1046" i="1"/>
  <c r="S952" i="1"/>
  <c r="S64" i="1"/>
  <c r="S1600" i="1"/>
  <c r="S594" i="1"/>
  <c r="S1730" i="1"/>
  <c r="S1140" i="1"/>
  <c r="S2322" i="1"/>
  <c r="S1832" i="1"/>
  <c r="S1351" i="1"/>
  <c r="S1731" i="1"/>
  <c r="S1488" i="1"/>
  <c r="S862" i="1"/>
  <c r="S2046" i="1"/>
  <c r="S1833" i="1"/>
  <c r="S1047" i="1"/>
  <c r="S2207" i="1"/>
  <c r="S2151" i="1"/>
  <c r="S2103" i="1"/>
  <c r="S1141" i="1"/>
  <c r="S2828" i="1"/>
  <c r="S2208" i="1"/>
  <c r="S380" i="1"/>
  <c r="S2801" i="1"/>
  <c r="S1834" i="1"/>
  <c r="S537" i="1"/>
  <c r="S2685" i="1"/>
  <c r="S717" i="1"/>
  <c r="S2738" i="1"/>
  <c r="S2628" i="1"/>
  <c r="S2358" i="1"/>
  <c r="S1601" i="1"/>
  <c r="S1835" i="1"/>
  <c r="S1732" i="1"/>
  <c r="S1733" i="1"/>
  <c r="S1734" i="1"/>
  <c r="S1836" i="1"/>
  <c r="S2629" i="1"/>
  <c r="S1048" i="1"/>
  <c r="S2807" i="1"/>
  <c r="S1142" i="1"/>
  <c r="S1352" i="1"/>
  <c r="S1837" i="1"/>
  <c r="S1735" i="1"/>
  <c r="S1838" i="1"/>
  <c r="S1241" i="1"/>
  <c r="S1489" i="1"/>
  <c r="S2524" i="1"/>
  <c r="S1490" i="1"/>
  <c r="S1602" i="1"/>
  <c r="S180" i="1"/>
  <c r="S1491" i="1"/>
  <c r="S1242" i="1"/>
  <c r="S2209" i="1"/>
  <c r="S2449" i="1"/>
  <c r="S1943" i="1"/>
  <c r="S6" i="1"/>
  <c r="S2558" i="1"/>
  <c r="S140" i="1"/>
  <c r="S1353" i="1"/>
  <c r="S2763" i="1"/>
  <c r="S2450" i="1"/>
  <c r="S1839" i="1"/>
  <c r="S1603" i="1"/>
  <c r="S2810" i="1"/>
  <c r="S2210" i="1"/>
  <c r="S2262" i="1"/>
  <c r="S2423" i="1"/>
  <c r="S783" i="1"/>
  <c r="S1143" i="1"/>
  <c r="S2811" i="1"/>
  <c r="S1049" i="1"/>
  <c r="S2757" i="1"/>
  <c r="S1492" i="1"/>
  <c r="S213" i="1"/>
  <c r="S1354" i="1"/>
  <c r="S300" i="1"/>
  <c r="S1604" i="1"/>
  <c r="S1944" i="1"/>
  <c r="S645" i="1"/>
  <c r="S953" i="1"/>
  <c r="S2704" i="1"/>
  <c r="S132" i="1"/>
  <c r="S161" i="1"/>
  <c r="S16" i="1"/>
  <c r="S1355" i="1"/>
  <c r="S2490" i="1"/>
  <c r="S381" i="1"/>
  <c r="S2424" i="1"/>
  <c r="S1840" i="1"/>
  <c r="S2211" i="1"/>
  <c r="S538" i="1"/>
  <c r="S106" i="1"/>
  <c r="S863" i="1"/>
  <c r="S1050" i="1"/>
  <c r="S485" i="1"/>
  <c r="S1051" i="1"/>
  <c r="S1356" i="1"/>
  <c r="S1841" i="1"/>
  <c r="S441" i="1"/>
  <c r="S2451" i="1"/>
  <c r="S26" i="1"/>
  <c r="S1993" i="1"/>
  <c r="S2401" i="1"/>
  <c r="S2630" i="1"/>
  <c r="S1357" i="1"/>
  <c r="S2591" i="1"/>
  <c r="S2656" i="1"/>
  <c r="S2359" i="1"/>
  <c r="S2152" i="1"/>
  <c r="S1243" i="1"/>
  <c r="S1144" i="1"/>
  <c r="S133" i="1"/>
  <c r="S57" i="1"/>
  <c r="S1605" i="1"/>
  <c r="S9" i="1"/>
  <c r="S2360" i="1"/>
  <c r="S1493" i="1"/>
  <c r="S2402" i="1"/>
  <c r="S954" i="1"/>
  <c r="S1494" i="1"/>
  <c r="S1495" i="1"/>
  <c r="S1244" i="1"/>
  <c r="S955" i="1"/>
  <c r="S1606" i="1"/>
  <c r="S1607" i="1"/>
  <c r="S2452" i="1"/>
  <c r="S2153" i="1"/>
  <c r="S2104" i="1"/>
  <c r="S134" i="1"/>
  <c r="S539" i="1"/>
  <c r="S2105" i="1"/>
  <c r="S1245" i="1"/>
  <c r="S646" i="1"/>
  <c r="S1945" i="1"/>
  <c r="S1608" i="1"/>
  <c r="S2106" i="1"/>
  <c r="S718" i="1"/>
  <c r="S1496" i="1"/>
  <c r="S1609" i="1"/>
  <c r="S595" i="1"/>
  <c r="S382" i="1"/>
  <c r="S719" i="1"/>
  <c r="S1246" i="1"/>
  <c r="S2263" i="1"/>
  <c r="S1946" i="1"/>
  <c r="S1610" i="1"/>
  <c r="S1947" i="1"/>
  <c r="S2425" i="1"/>
  <c r="S2154" i="1"/>
  <c r="S1736" i="1"/>
  <c r="S1994" i="1"/>
  <c r="S2212" i="1"/>
  <c r="S2686" i="1"/>
  <c r="S2361" i="1"/>
  <c r="S1611" i="1"/>
  <c r="S647" i="1"/>
  <c r="S2631" i="1"/>
  <c r="S1948" i="1"/>
  <c r="S956" i="1"/>
  <c r="S648" i="1"/>
  <c r="S2832" i="1"/>
  <c r="S2107" i="1"/>
  <c r="S2155" i="1"/>
  <c r="S1358" i="1"/>
  <c r="S2403" i="1"/>
  <c r="S1949" i="1"/>
  <c r="S2047" i="1"/>
  <c r="S2362" i="1"/>
  <c r="S2426" i="1"/>
  <c r="S957" i="1"/>
  <c r="S486" i="1"/>
  <c r="S720" i="1"/>
  <c r="S2632" i="1"/>
  <c r="S2213" i="1"/>
  <c r="S107" i="1"/>
  <c r="S2764" i="1"/>
  <c r="S2838" i="1"/>
  <c r="S2771" i="1"/>
  <c r="S2108" i="1"/>
  <c r="S2657" i="1"/>
  <c r="S162" i="1"/>
  <c r="S864" i="1"/>
  <c r="S2633" i="1"/>
  <c r="S255" i="1"/>
  <c r="S383" i="1"/>
  <c r="S1612" i="1"/>
  <c r="S1247" i="1"/>
  <c r="S2109" i="1"/>
  <c r="S1613" i="1"/>
  <c r="S87" i="1"/>
  <c r="S442" i="1"/>
  <c r="S39" i="1"/>
  <c r="S2404" i="1"/>
  <c r="S1892" i="1"/>
  <c r="S1052" i="1"/>
  <c r="S2363" i="1"/>
  <c r="S1248" i="1"/>
  <c r="S2559" i="1"/>
  <c r="S163" i="1"/>
  <c r="S1053" i="1"/>
  <c r="S2525" i="1"/>
  <c r="S958" i="1"/>
  <c r="S443" i="1"/>
  <c r="S2453" i="1"/>
  <c r="S141" i="1"/>
  <c r="S275" i="1"/>
  <c r="S2048" i="1"/>
  <c r="S784" i="1"/>
  <c r="S1359" i="1"/>
  <c r="S1145" i="1"/>
  <c r="S2717" i="1"/>
  <c r="S785" i="1"/>
  <c r="S2592" i="1"/>
  <c r="S2364" i="1"/>
  <c r="S1614" i="1"/>
  <c r="S2110" i="1"/>
  <c r="S444" i="1"/>
  <c r="S2111" i="1"/>
  <c r="S2323" i="1"/>
  <c r="S596" i="1"/>
  <c r="S2156" i="1"/>
  <c r="S2526" i="1"/>
  <c r="S2264" i="1"/>
  <c r="S1249" i="1"/>
  <c r="S2791" i="1"/>
  <c r="S2491" i="1"/>
  <c r="S1737" i="1"/>
  <c r="S1842" i="1"/>
  <c r="S1054" i="1"/>
  <c r="S1497" i="1"/>
  <c r="S2049" i="1"/>
  <c r="S1893" i="1"/>
  <c r="S2214" i="1"/>
  <c r="S318" i="1"/>
  <c r="S319" i="1"/>
  <c r="S721" i="1"/>
  <c r="S2816" i="1"/>
  <c r="S2718" i="1"/>
  <c r="S2527" i="1"/>
  <c r="S2798" i="1"/>
  <c r="S1995" i="1"/>
  <c r="S786" i="1"/>
  <c r="S181" i="1"/>
  <c r="S1498" i="1"/>
  <c r="S2693" i="1"/>
  <c r="S2817" i="1"/>
  <c r="S2265" i="1"/>
  <c r="S649" i="1"/>
  <c r="S787" i="1"/>
  <c r="S2157" i="1"/>
  <c r="S2215" i="1"/>
  <c r="S1738" i="1"/>
  <c r="S347" i="1"/>
  <c r="S2593" i="1"/>
  <c r="S650" i="1"/>
  <c r="S384" i="1"/>
  <c r="S487" i="1"/>
  <c r="S1499" i="1"/>
  <c r="S2560" i="1"/>
  <c r="S1739" i="1"/>
  <c r="S2454" i="1"/>
  <c r="S722" i="1"/>
  <c r="S2324" i="1"/>
  <c r="S2158" i="1"/>
  <c r="S2159" i="1"/>
  <c r="S2050" i="1"/>
  <c r="S788" i="1"/>
  <c r="S1894" i="1"/>
  <c r="S1360" i="1"/>
  <c r="S2594" i="1"/>
  <c r="S1055" i="1"/>
  <c r="S597" i="1"/>
  <c r="S1250" i="1"/>
  <c r="S1950" i="1"/>
  <c r="S959" i="1"/>
  <c r="S1361" i="1"/>
  <c r="S651" i="1"/>
  <c r="S1362" i="1"/>
  <c r="S1363" i="1"/>
  <c r="S1251" i="1"/>
  <c r="S2325" i="1"/>
  <c r="S2160" i="1"/>
  <c r="S1056" i="1"/>
  <c r="S1895" i="1"/>
  <c r="S2787" i="1"/>
  <c r="S1996" i="1"/>
  <c r="S1951" i="1"/>
  <c r="S1146" i="1"/>
  <c r="S1147" i="1"/>
  <c r="S2405" i="1"/>
  <c r="S865" i="1"/>
  <c r="S2779" i="1"/>
  <c r="S2561" i="1"/>
  <c r="S2266" i="1"/>
  <c r="S1997" i="1"/>
  <c r="S540" i="1"/>
  <c r="S1500" i="1"/>
  <c r="S488" i="1"/>
  <c r="S541" i="1"/>
  <c r="S2792" i="1"/>
  <c r="S1364" i="1"/>
  <c r="S1615" i="1"/>
  <c r="S1616" i="1"/>
  <c r="S789" i="1"/>
  <c r="S2492" i="1"/>
  <c r="S1617" i="1"/>
  <c r="S415" i="1"/>
  <c r="S1740" i="1"/>
  <c r="S1148" i="1"/>
  <c r="S1149" i="1"/>
  <c r="S2326" i="1"/>
  <c r="S790" i="1"/>
  <c r="S1501" i="1"/>
  <c r="S69" i="1"/>
  <c r="S2455" i="1"/>
  <c r="S2780" i="1"/>
  <c r="S1741" i="1"/>
  <c r="S1742" i="1"/>
  <c r="S866" i="1"/>
  <c r="S867" i="1"/>
  <c r="S1618" i="1"/>
  <c r="S960" i="1"/>
  <c r="S164" i="1"/>
  <c r="S542" i="1"/>
  <c r="S961" i="1"/>
  <c r="S1252" i="1"/>
  <c r="S1843" i="1"/>
  <c r="S723" i="1"/>
  <c r="S791" i="1"/>
  <c r="S598" i="1"/>
  <c r="S1365" i="1"/>
  <c r="S214" i="1"/>
  <c r="S2634" i="1"/>
  <c r="S868" i="1"/>
  <c r="S2112" i="1"/>
  <c r="S1619" i="1"/>
  <c r="S416" i="1"/>
  <c r="S237" i="1"/>
  <c r="S2595" i="1"/>
  <c r="S2267" i="1"/>
  <c r="S1844" i="1"/>
  <c r="S417" i="1"/>
  <c r="S962" i="1"/>
  <c r="S1620" i="1"/>
  <c r="S1621" i="1"/>
  <c r="S320" i="1"/>
  <c r="S2562" i="1"/>
  <c r="S869" i="1"/>
  <c r="S2596" i="1"/>
  <c r="S2739" i="1"/>
  <c r="S2456" i="1"/>
  <c r="S256" i="1"/>
  <c r="S2772" i="1"/>
  <c r="S2113" i="1"/>
  <c r="S1743" i="1"/>
  <c r="S1057" i="1"/>
  <c r="S1744" i="1"/>
  <c r="S2705" i="1"/>
  <c r="S1845" i="1"/>
  <c r="S489" i="1"/>
  <c r="S2781" i="1"/>
  <c r="S2114" i="1"/>
  <c r="S792" i="1"/>
  <c r="S2161" i="1"/>
  <c r="S490" i="1"/>
  <c r="S348" i="1"/>
  <c r="S1366" i="1"/>
  <c r="S724" i="1"/>
  <c r="S418" i="1"/>
  <c r="S2597" i="1"/>
  <c r="S2782" i="1"/>
  <c r="S215" i="1"/>
  <c r="S1367" i="1"/>
  <c r="S2162" i="1"/>
  <c r="S445" i="1"/>
  <c r="S419" i="1"/>
  <c r="S543" i="1"/>
  <c r="S2406" i="1"/>
  <c r="S1368" i="1"/>
  <c r="S2528" i="1"/>
  <c r="S1369" i="1"/>
  <c r="S652" i="1"/>
  <c r="S963" i="1"/>
  <c r="S2163" i="1"/>
  <c r="S870" i="1"/>
  <c r="S871" i="1"/>
  <c r="S544" i="1"/>
  <c r="S1622" i="1"/>
  <c r="S2216" i="1"/>
  <c r="S165" i="1"/>
  <c r="S88" i="1"/>
  <c r="S2598" i="1"/>
  <c r="S964" i="1"/>
  <c r="S725" i="1"/>
  <c r="S545" i="1"/>
  <c r="S546" i="1"/>
  <c r="S793" i="1"/>
  <c r="S2493" i="1"/>
  <c r="S182" i="1"/>
  <c r="S491" i="1"/>
  <c r="S653" i="1"/>
  <c r="S420" i="1"/>
  <c r="S794" i="1"/>
  <c r="S2164" i="1"/>
  <c r="S301" i="1"/>
  <c r="S1150" i="1"/>
  <c r="S2457" i="1"/>
  <c r="S1151" i="1"/>
  <c r="S1896" i="1"/>
  <c r="S1846" i="1"/>
  <c r="S872" i="1"/>
  <c r="S321" i="1"/>
  <c r="S1847" i="1"/>
  <c r="S2599" i="1"/>
  <c r="S654" i="1"/>
  <c r="S2719" i="1"/>
  <c r="S1058" i="1"/>
  <c r="S2051" i="1"/>
  <c r="S1952" i="1"/>
  <c r="S1152" i="1"/>
  <c r="S1998" i="1"/>
  <c r="S655" i="1"/>
  <c r="S1370" i="1"/>
  <c r="S1745" i="1"/>
  <c r="S1897" i="1"/>
  <c r="S2694" i="1"/>
  <c r="S2365" i="1"/>
  <c r="S656" i="1"/>
  <c r="S2165" i="1"/>
  <c r="S1371" i="1"/>
  <c r="S89" i="1"/>
  <c r="S1898" i="1"/>
  <c r="S1899" i="1"/>
  <c r="S2494" i="1"/>
  <c r="S2052" i="1"/>
  <c r="S795" i="1"/>
  <c r="S1372" i="1"/>
  <c r="S492" i="1"/>
  <c r="S2695" i="1"/>
  <c r="S796" i="1"/>
  <c r="S726" i="1"/>
  <c r="S2658" i="1"/>
  <c r="S2765" i="1"/>
  <c r="S1253" i="1"/>
  <c r="S2327" i="1"/>
  <c r="S873" i="1"/>
  <c r="S1153" i="1"/>
  <c r="S965" i="1"/>
  <c r="S2696" i="1"/>
  <c r="S1953" i="1"/>
  <c r="S1502" i="1"/>
  <c r="S1373" i="1"/>
  <c r="S2217" i="1"/>
  <c r="S142" i="1"/>
  <c r="S80" i="1"/>
  <c r="S1374" i="1"/>
  <c r="S2563" i="1"/>
  <c r="S446" i="1"/>
  <c r="S2706" i="1"/>
  <c r="S34" i="1"/>
  <c r="S1154" i="1"/>
  <c r="S385" i="1"/>
  <c r="S874" i="1"/>
  <c r="S238" i="1"/>
  <c r="S447" i="1"/>
  <c r="S1375" i="1"/>
  <c r="S1503" i="1"/>
  <c r="S1623" i="1"/>
  <c r="S727" i="1"/>
  <c r="S1376" i="1"/>
  <c r="S11" i="1"/>
  <c r="S1377" i="1"/>
  <c r="S27" i="1"/>
  <c r="S1999" i="1"/>
  <c r="S657" i="1"/>
  <c r="S2000" i="1"/>
  <c r="S493" i="1"/>
  <c r="S1954" i="1"/>
  <c r="S966" i="1"/>
  <c r="S875" i="1"/>
  <c r="S2053" i="1"/>
  <c r="S2115" i="1"/>
  <c r="S728" i="1"/>
  <c r="S239" i="1"/>
  <c r="S729" i="1"/>
  <c r="S1848" i="1"/>
  <c r="S1254" i="1"/>
  <c r="S1155" i="1"/>
  <c r="S198" i="1"/>
  <c r="S276" i="1"/>
  <c r="S1378" i="1"/>
  <c r="S1059" i="1"/>
  <c r="S1504" i="1"/>
  <c r="S302" i="1"/>
  <c r="S730" i="1"/>
  <c r="S166" i="1"/>
  <c r="S797" i="1"/>
  <c r="S798" i="1"/>
  <c r="S658" i="1"/>
  <c r="S349" i="1"/>
  <c r="S1060" i="1"/>
  <c r="S799" i="1"/>
  <c r="S167" i="1"/>
  <c r="S1255" i="1"/>
  <c r="S800" i="1"/>
  <c r="S1256" i="1"/>
  <c r="S967" i="1"/>
  <c r="S659" i="1"/>
  <c r="S2166" i="1"/>
  <c r="S876" i="1"/>
  <c r="S70" i="1"/>
  <c r="S2529" i="1"/>
  <c r="S2268" i="1"/>
  <c r="S1061" i="1"/>
  <c r="S1257" i="1"/>
  <c r="S599" i="1"/>
  <c r="S731" i="1"/>
  <c r="S1505" i="1"/>
  <c r="S600" i="1"/>
  <c r="S1156" i="1"/>
  <c r="S1506" i="1"/>
  <c r="S877" i="1"/>
  <c r="S601" i="1"/>
  <c r="S2564" i="1"/>
  <c r="S1062" i="1"/>
  <c r="S1507" i="1"/>
  <c r="S1624" i="1"/>
  <c r="S2366" i="1"/>
  <c r="S386" i="1"/>
  <c r="S801" i="1"/>
  <c r="S1849" i="1"/>
  <c r="S968" i="1"/>
  <c r="S802" i="1"/>
  <c r="S878" i="1"/>
  <c r="S660" i="1"/>
  <c r="S1746" i="1"/>
  <c r="S2054" i="1"/>
  <c r="S1379" i="1"/>
  <c r="S602" i="1"/>
  <c r="S2707" i="1"/>
  <c r="S1380" i="1"/>
  <c r="S1850" i="1"/>
  <c r="S2427" i="1"/>
  <c r="S240" i="1"/>
  <c r="S1851" i="1"/>
  <c r="S1157" i="1"/>
  <c r="S1747" i="1"/>
  <c r="S90" i="1"/>
  <c r="S1508" i="1"/>
  <c r="S2458" i="1"/>
  <c r="S2218" i="1"/>
  <c r="S1509" i="1"/>
  <c r="S879" i="1"/>
  <c r="S2269" i="1"/>
  <c r="S2708" i="1"/>
  <c r="S1748" i="1"/>
  <c r="S91" i="1"/>
  <c r="S2495" i="1"/>
  <c r="S1158" i="1"/>
  <c r="S1955" i="1"/>
  <c r="S2496" i="1"/>
  <c r="S1749" i="1"/>
  <c r="S1258" i="1"/>
  <c r="S1159" i="1"/>
  <c r="S1750" i="1"/>
  <c r="S2116" i="1"/>
  <c r="S1751" i="1"/>
  <c r="S1752" i="1"/>
  <c r="S1753" i="1"/>
  <c r="S2219" i="1"/>
  <c r="S1754" i="1"/>
  <c r="S1755" i="1"/>
  <c r="S2459" i="1"/>
  <c r="S1259" i="1"/>
  <c r="S1510" i="1"/>
  <c r="S1381" i="1"/>
  <c r="S1063" i="1"/>
  <c r="S1625" i="1"/>
  <c r="S1756" i="1"/>
  <c r="S1160" i="1"/>
  <c r="S1161" i="1"/>
  <c r="S1757" i="1"/>
  <c r="S1626" i="1"/>
  <c r="S1511" i="1"/>
  <c r="S2117" i="1"/>
  <c r="S1260" i="1"/>
  <c r="S1852" i="1"/>
  <c r="S2367" i="1"/>
  <c r="S2428" i="1"/>
  <c r="S2001" i="1"/>
  <c r="S1382" i="1"/>
  <c r="S21" i="1"/>
  <c r="S2530" i="1"/>
  <c r="S1383" i="1"/>
  <c r="S969" i="1"/>
  <c r="S1627" i="1"/>
  <c r="S1261" i="1"/>
  <c r="S2055" i="1"/>
  <c r="S1064" i="1"/>
  <c r="S350" i="1"/>
  <c r="S2407" i="1"/>
  <c r="S2167" i="1"/>
  <c r="S2635" i="1"/>
  <c r="S2270" i="1"/>
  <c r="S2118" i="1"/>
  <c r="S1853" i="1"/>
  <c r="S970" i="1"/>
  <c r="S2220" i="1"/>
  <c r="S2497" i="1"/>
  <c r="S1512" i="1"/>
  <c r="S351" i="1"/>
  <c r="S2659" i="1"/>
  <c r="S322" i="1"/>
  <c r="S2818" i="1"/>
  <c r="S2221" i="1"/>
  <c r="S2740" i="1"/>
  <c r="S387" i="1"/>
  <c r="S803" i="1"/>
  <c r="S2531" i="1"/>
  <c r="S1758" i="1"/>
  <c r="S732" i="1"/>
  <c r="S168" i="1"/>
  <c r="S1162" i="1"/>
  <c r="S1628" i="1"/>
  <c r="S1384" i="1"/>
  <c r="S46" i="1"/>
  <c r="S2793" i="1"/>
  <c r="S661" i="1"/>
  <c r="S971" i="1"/>
  <c r="S1513" i="1"/>
  <c r="S2119" i="1"/>
  <c r="S2773" i="1"/>
  <c r="S733" i="1"/>
  <c r="S1385" i="1"/>
  <c r="S2565" i="1"/>
  <c r="S2002" i="1"/>
  <c r="S494" i="1"/>
  <c r="S2532" i="1"/>
  <c r="S880" i="1"/>
  <c r="S881" i="1"/>
  <c r="S1629" i="1"/>
  <c r="S972" i="1"/>
  <c r="S662" i="1"/>
  <c r="S1386" i="1"/>
  <c r="S388" i="1"/>
  <c r="S241" i="1"/>
  <c r="S2758" i="1"/>
  <c r="S1514" i="1"/>
  <c r="S603" i="1"/>
  <c r="S2460" i="1"/>
  <c r="S277" i="1"/>
  <c r="S421" i="1"/>
  <c r="S734" i="1"/>
  <c r="S2222" i="1"/>
  <c r="S257" i="1"/>
  <c r="S495" i="1"/>
  <c r="S2533" i="1"/>
  <c r="S2223" i="1"/>
  <c r="S547" i="1"/>
  <c r="S1262" i="1"/>
  <c r="S108" i="1"/>
  <c r="S2271" i="1"/>
  <c r="S2120" i="1"/>
  <c r="S1163" i="1"/>
  <c r="S2272" i="1"/>
  <c r="S2429" i="1"/>
  <c r="S389" i="1"/>
  <c r="S2534" i="1"/>
  <c r="S1065" i="1"/>
  <c r="S1066" i="1"/>
  <c r="S2056" i="1"/>
  <c r="S735" i="1"/>
  <c r="S2600" i="1"/>
  <c r="S973" i="1"/>
  <c r="S1630" i="1"/>
  <c r="S2168" i="1"/>
  <c r="S2430" i="1"/>
  <c r="S2498" i="1"/>
  <c r="S2328" i="1"/>
  <c r="S1515" i="1"/>
  <c r="S1516" i="1"/>
  <c r="S1956" i="1"/>
  <c r="S352" i="1"/>
  <c r="S2822" i="1"/>
  <c r="S2224" i="1"/>
  <c r="S882" i="1"/>
  <c r="S1631" i="1"/>
  <c r="S1067" i="1"/>
  <c r="S804" i="1"/>
  <c r="S135" i="1"/>
  <c r="S974" i="1"/>
  <c r="S2566" i="1"/>
  <c r="S663" i="1"/>
  <c r="S975" i="1"/>
  <c r="S2121" i="1"/>
  <c r="S548" i="1"/>
  <c r="S496" i="1"/>
  <c r="S303" i="1"/>
  <c r="S2003" i="1"/>
  <c r="S2697" i="1"/>
  <c r="S2754" i="1"/>
  <c r="S1387" i="1"/>
  <c r="S1388" i="1"/>
  <c r="S2408" i="1"/>
  <c r="S2329" i="1"/>
  <c r="S1068" i="1"/>
  <c r="S736" i="1"/>
  <c r="S2169" i="1"/>
  <c r="S1263" i="1"/>
  <c r="S2535" i="1"/>
  <c r="S2368" i="1"/>
  <c r="S1957" i="1"/>
  <c r="S1389" i="1"/>
  <c r="S1390" i="1"/>
  <c r="S1900" i="1"/>
  <c r="S1164" i="1"/>
  <c r="S2122" i="1"/>
  <c r="S1165" i="1"/>
  <c r="S1632" i="1"/>
  <c r="S737" i="1"/>
  <c r="S883" i="1"/>
  <c r="S1759" i="1"/>
  <c r="S2660" i="1"/>
  <c r="S1517" i="1"/>
  <c r="S1760" i="1"/>
  <c r="S1633" i="1"/>
  <c r="S1634" i="1"/>
  <c r="S1761" i="1"/>
  <c r="S2536" i="1"/>
  <c r="S976" i="1"/>
  <c r="S977" i="1"/>
  <c r="S738" i="1"/>
  <c r="S1264" i="1"/>
  <c r="S805" i="1"/>
  <c r="S1635" i="1"/>
  <c r="S258" i="1"/>
  <c r="S259" i="1"/>
  <c r="S1265" i="1"/>
  <c r="S1901" i="1"/>
  <c r="S549" i="1"/>
  <c r="S1391" i="1"/>
  <c r="S2170" i="1"/>
  <c r="S183" i="1"/>
  <c r="S2330" i="1"/>
  <c r="S978" i="1"/>
  <c r="S664" i="1"/>
  <c r="S1392" i="1"/>
  <c r="S739" i="1"/>
  <c r="S1636" i="1"/>
  <c r="S2746" i="1"/>
  <c r="S1166" i="1"/>
  <c r="S1958" i="1"/>
  <c r="S1854" i="1"/>
  <c r="S323" i="1"/>
  <c r="S550" i="1"/>
  <c r="S665" i="1"/>
  <c r="S1393" i="1"/>
  <c r="S1167" i="1"/>
  <c r="S1394" i="1"/>
  <c r="S1637" i="1"/>
  <c r="S979" i="1"/>
  <c r="S1762" i="1"/>
  <c r="S1518" i="1"/>
  <c r="S2171" i="1"/>
  <c r="S1855" i="1"/>
  <c r="S324" i="1"/>
  <c r="S2601" i="1"/>
  <c r="S2004" i="1"/>
  <c r="S2123" i="1"/>
  <c r="S740" i="1"/>
  <c r="S1168" i="1"/>
  <c r="S260" i="1"/>
  <c r="S448" i="1"/>
  <c r="S497" i="1"/>
  <c r="S2331" i="1"/>
  <c r="S58" i="1"/>
  <c r="S806" i="1"/>
  <c r="S1763" i="1"/>
  <c r="S2759" i="1"/>
  <c r="S2369" i="1"/>
  <c r="S1519" i="1"/>
  <c r="S807" i="1"/>
  <c r="S741" i="1"/>
  <c r="S1520" i="1"/>
  <c r="S980" i="1"/>
  <c r="S1395" i="1"/>
  <c r="S2370" i="1"/>
  <c r="S884" i="1"/>
  <c r="S742" i="1"/>
  <c r="S1169" i="1"/>
  <c r="S2431" i="1"/>
  <c r="S2225" i="1"/>
  <c r="S1396" i="1"/>
  <c r="S2687" i="1"/>
  <c r="S1959" i="1"/>
  <c r="S2273" i="1"/>
  <c r="S1069" i="1"/>
  <c r="S1521" i="1"/>
  <c r="S1902" i="1"/>
  <c r="S743" i="1"/>
  <c r="S1903" i="1"/>
  <c r="S1764" i="1"/>
  <c r="S666" i="1"/>
  <c r="S143" i="1"/>
  <c r="S885" i="1"/>
  <c r="S1170" i="1"/>
  <c r="S2332" i="1"/>
  <c r="S2499" i="1"/>
  <c r="S1397" i="1"/>
  <c r="S1765" i="1"/>
  <c r="S1904" i="1"/>
  <c r="S1070" i="1"/>
  <c r="S2720" i="1"/>
  <c r="S1266" i="1"/>
  <c r="S2500" i="1"/>
  <c r="S2766" i="1"/>
  <c r="S2537" i="1"/>
  <c r="S2371" i="1"/>
  <c r="S2461" i="1"/>
  <c r="S2005" i="1"/>
  <c r="S1856" i="1"/>
  <c r="S2057" i="1"/>
  <c r="S1398" i="1"/>
  <c r="S2670" i="1"/>
  <c r="S1638" i="1"/>
  <c r="S1522" i="1"/>
  <c r="S184" i="1"/>
  <c r="S1639" i="1"/>
  <c r="S667" i="1"/>
  <c r="S1267" i="1"/>
  <c r="S981" i="1"/>
  <c r="S242" i="1"/>
  <c r="S2721" i="1"/>
  <c r="S2172" i="1"/>
  <c r="S604" i="1"/>
  <c r="S2173" i="1"/>
  <c r="S2372" i="1"/>
  <c r="S744" i="1"/>
  <c r="S2538" i="1"/>
  <c r="S2333" i="1"/>
  <c r="S98" i="1"/>
  <c r="S1640" i="1"/>
  <c r="S119" i="1"/>
  <c r="S2058" i="1"/>
  <c r="S2432" i="1"/>
  <c r="S243" i="1"/>
  <c r="S2602" i="1"/>
  <c r="S1905" i="1"/>
  <c r="S2671" i="1"/>
  <c r="S2124" i="1"/>
  <c r="S40" i="1"/>
  <c r="S2274" i="1"/>
  <c r="S1071" i="1"/>
  <c r="S1906" i="1"/>
  <c r="S2226" i="1"/>
  <c r="S136" i="1"/>
  <c r="S886" i="1"/>
  <c r="S325" i="1"/>
  <c r="S216" i="1"/>
  <c r="S244" i="1"/>
  <c r="S390" i="1"/>
  <c r="S422" i="1"/>
  <c r="S1766" i="1"/>
  <c r="S1523" i="1"/>
  <c r="S1399" i="1"/>
  <c r="S109" i="1"/>
  <c r="S326" i="1"/>
  <c r="S2334" i="1"/>
  <c r="S278" i="1"/>
  <c r="S327" i="1"/>
  <c r="S2567" i="1"/>
  <c r="S2335" i="1"/>
  <c r="S217" i="1"/>
  <c r="S551" i="1"/>
  <c r="S2603" i="1"/>
  <c r="S887" i="1"/>
  <c r="S1400" i="1"/>
  <c r="S353" i="1"/>
  <c r="S2227" i="1"/>
  <c r="S391" i="1"/>
  <c r="S982" i="1"/>
  <c r="S1767" i="1"/>
  <c r="S2672" i="1"/>
  <c r="S2673" i="1"/>
  <c r="S2604" i="1"/>
  <c r="S41" i="1"/>
  <c r="S668" i="1"/>
  <c r="S1268" i="1"/>
  <c r="S2228" i="1"/>
  <c r="S2059" i="1"/>
  <c r="S745" i="1"/>
  <c r="S245" i="1"/>
  <c r="S1641" i="1"/>
  <c r="S1072" i="1"/>
  <c r="S35" i="1"/>
  <c r="S746" i="1"/>
  <c r="S1171" i="1"/>
  <c r="S1073" i="1"/>
  <c r="S42" i="1"/>
  <c r="S2501" i="1"/>
  <c r="S1074" i="1"/>
  <c r="S354" i="1"/>
  <c r="S1075" i="1"/>
  <c r="S552" i="1"/>
  <c r="S449" i="1"/>
  <c r="S99" i="1"/>
  <c r="S669" i="1"/>
  <c r="S199" i="1"/>
  <c r="S888" i="1"/>
  <c r="S392" i="1"/>
  <c r="S92" i="1"/>
  <c r="S47" i="1"/>
  <c r="S50" i="1"/>
  <c r="S498" i="1"/>
  <c r="S1857" i="1"/>
  <c r="S30" i="1"/>
  <c r="S889" i="1"/>
  <c r="S2636" i="1"/>
  <c r="S808" i="1"/>
  <c r="S809" i="1"/>
  <c r="S670" i="1"/>
  <c r="S1269" i="1"/>
  <c r="S499" i="1"/>
  <c r="S18" i="1"/>
  <c r="S500" i="1"/>
  <c r="S31" i="1"/>
  <c r="S1076" i="1"/>
  <c r="S1401" i="1"/>
  <c r="S1642" i="1"/>
  <c r="S169" i="1"/>
  <c r="S423" i="1"/>
  <c r="S1172" i="1"/>
  <c r="S890" i="1"/>
  <c r="S2568" i="1"/>
  <c r="S144" i="1"/>
  <c r="S19" i="1"/>
  <c r="S3" i="1"/>
  <c r="S218" i="1"/>
  <c r="S2373" i="1"/>
  <c r="S2229" i="1"/>
  <c r="S501" i="1"/>
  <c r="S810" i="1"/>
  <c r="S304" i="1"/>
  <c r="S983" i="1"/>
  <c r="S747" i="1"/>
  <c r="S145" i="1"/>
  <c r="S2" i="1"/>
  <c r="S2060" i="1"/>
  <c r="S450" i="1"/>
  <c r="S2275" i="1"/>
  <c r="S71" i="1"/>
  <c r="S891" i="1"/>
  <c r="S2637" i="1"/>
  <c r="S261" i="1"/>
  <c r="S984" i="1"/>
  <c r="S2462" i="1"/>
  <c r="S7" i="1"/>
  <c r="S65" i="1"/>
  <c r="S1270" i="1"/>
  <c r="S185" i="1"/>
  <c r="S279" i="1"/>
  <c r="S93" i="1"/>
  <c r="S2734" i="1"/>
  <c r="S985" i="1"/>
  <c r="S553" i="1"/>
  <c r="S605" i="1"/>
  <c r="S100" i="1"/>
  <c r="S811" i="1"/>
  <c r="S146" i="1"/>
  <c r="S59" i="1"/>
  <c r="S2605" i="1"/>
  <c r="S554" i="1"/>
  <c r="S328" i="1"/>
  <c r="S1907" i="1"/>
  <c r="S219" i="1"/>
  <c r="S1173" i="1"/>
  <c r="S110" i="1"/>
  <c r="S2698" i="1"/>
  <c r="S329" i="1"/>
  <c r="S2174" i="1"/>
  <c r="S220" i="1"/>
  <c r="S2175" i="1"/>
  <c r="S986" i="1"/>
  <c r="S502" i="1"/>
  <c r="S48" i="1"/>
  <c r="S17" i="1"/>
  <c r="S1524" i="1"/>
  <c r="S1174" i="1"/>
  <c r="S555" i="1"/>
  <c r="S4" i="1"/>
  <c r="S2276" i="1"/>
  <c r="S451" i="1"/>
  <c r="S280" i="1"/>
  <c r="S671" i="1"/>
  <c r="S305" i="1"/>
  <c r="S672" i="1"/>
  <c r="S147" i="1"/>
  <c r="S101" i="1"/>
  <c r="S2812" i="1"/>
  <c r="S1402" i="1"/>
  <c r="S424" i="1"/>
  <c r="S1525" i="1"/>
  <c r="S1175" i="1"/>
  <c r="S2230" i="1"/>
  <c r="S2006" i="1"/>
  <c r="S812" i="1"/>
  <c r="S813" i="1"/>
  <c r="S1768" i="1"/>
  <c r="S1643" i="1"/>
  <c r="S393" i="1"/>
  <c r="S1769" i="1"/>
  <c r="S1526" i="1"/>
  <c r="S987" i="1"/>
  <c r="S1271" i="1"/>
  <c r="S988" i="1"/>
  <c r="S2176" i="1"/>
  <c r="S330" i="1"/>
  <c r="S2336" i="1"/>
  <c r="S2177" i="1"/>
  <c r="S2061" i="1"/>
  <c r="S1272" i="1"/>
  <c r="S1770" i="1"/>
  <c r="S2231" i="1"/>
  <c r="S1771" i="1"/>
  <c r="S1403" i="1"/>
  <c r="S1772" i="1"/>
  <c r="S1960" i="1"/>
  <c r="S2502" i="1"/>
  <c r="S2178" i="1"/>
  <c r="S1176" i="1"/>
  <c r="S989" i="1"/>
  <c r="S1527" i="1"/>
  <c r="S2606" i="1"/>
  <c r="S32" i="1"/>
  <c r="S1077" i="1"/>
  <c r="S2788" i="1"/>
  <c r="S1644" i="1"/>
  <c r="S892" i="1"/>
  <c r="S2638" i="1"/>
  <c r="S2794" i="1"/>
  <c r="S673" i="1"/>
  <c r="S2639" i="1"/>
  <c r="S120" i="1"/>
  <c r="S1858" i="1"/>
  <c r="S893" i="1"/>
  <c r="S1273" i="1"/>
  <c r="S990" i="1"/>
  <c r="S2179" i="1"/>
  <c r="S2337" i="1"/>
  <c r="S556" i="1"/>
  <c r="S1404" i="1"/>
  <c r="S557" i="1"/>
  <c r="S2607" i="1"/>
  <c r="S2007" i="1"/>
  <c r="S2277" i="1"/>
  <c r="S2338" i="1"/>
  <c r="S2125" i="1"/>
  <c r="S1274" i="1"/>
  <c r="S2747" i="1"/>
  <c r="S1528" i="1"/>
  <c r="S2608" i="1"/>
  <c r="S674" i="1"/>
  <c r="S2640" i="1"/>
  <c r="S1275" i="1"/>
  <c r="S1405" i="1"/>
  <c r="S1276" i="1"/>
  <c r="S1406" i="1"/>
  <c r="S1859" i="1"/>
  <c r="S1078" i="1"/>
  <c r="S1079" i="1"/>
  <c r="S2374" i="1"/>
  <c r="S1277" i="1"/>
  <c r="S894" i="1"/>
  <c r="S748" i="1"/>
  <c r="S991" i="1"/>
  <c r="S503" i="1"/>
  <c r="S1407" i="1"/>
  <c r="S452" i="1"/>
  <c r="S606" i="1"/>
  <c r="S2278" i="1"/>
  <c r="S1645" i="1"/>
  <c r="S170" i="1"/>
  <c r="S2409" i="1"/>
  <c r="S2463" i="1"/>
  <c r="S2062" i="1"/>
  <c r="S2609" i="1"/>
  <c r="S1773" i="1"/>
  <c r="S895" i="1"/>
  <c r="S1774" i="1"/>
  <c r="S2375" i="1"/>
  <c r="S2279" i="1"/>
  <c r="S2464" i="1"/>
  <c r="S2465" i="1"/>
  <c r="S2410" i="1"/>
  <c r="S1408" i="1"/>
  <c r="S2063" i="1"/>
  <c r="S1775" i="1"/>
  <c r="S2126" i="1"/>
  <c r="S1529" i="1"/>
  <c r="S1177" i="1"/>
  <c r="S2008" i="1"/>
  <c r="S2610" i="1"/>
  <c r="S558" i="1"/>
  <c r="S1080" i="1"/>
  <c r="S675" i="1"/>
  <c r="S1530" i="1"/>
  <c r="S1409" i="1"/>
  <c r="S504" i="1"/>
  <c r="S2641" i="1"/>
  <c r="S1278" i="1"/>
  <c r="S607" i="1"/>
  <c r="S2280" i="1"/>
  <c r="S453" i="1"/>
  <c r="S2009" i="1"/>
  <c r="S1279" i="1"/>
  <c r="S896" i="1"/>
  <c r="S2569" i="1"/>
  <c r="S2824" i="1"/>
  <c r="S2433" i="1"/>
  <c r="S559" i="1"/>
  <c r="S2642" i="1"/>
  <c r="S2180" i="1"/>
  <c r="S454" i="1"/>
  <c r="S2661" i="1"/>
  <c r="S1280" i="1"/>
  <c r="S897" i="1"/>
  <c r="S1410" i="1"/>
  <c r="S81" i="1"/>
  <c r="S560" i="1"/>
  <c r="S2503" i="1"/>
  <c r="S2662" i="1"/>
  <c r="S455" i="1"/>
  <c r="S749" i="1"/>
  <c r="S505" i="1"/>
  <c r="S262" i="1"/>
  <c r="S2127" i="1"/>
  <c r="S2611" i="1"/>
  <c r="S814" i="1"/>
  <c r="S121" i="1"/>
  <c r="S2539" i="1"/>
  <c r="S1860" i="1"/>
  <c r="S1178" i="1"/>
  <c r="S2010" i="1"/>
  <c r="S1281" i="1"/>
  <c r="S2064" i="1"/>
  <c r="S992" i="1"/>
  <c r="S2755" i="1"/>
  <c r="S1081" i="1"/>
  <c r="S33" i="1"/>
  <c r="S1179" i="1"/>
  <c r="S1411" i="1"/>
  <c r="S2128" i="1"/>
  <c r="S1412" i="1"/>
  <c r="S1646" i="1"/>
  <c r="S2232" i="1"/>
  <c r="S2643" i="1"/>
  <c r="S2466" i="1"/>
  <c r="S2504" i="1"/>
  <c r="S815" i="1"/>
  <c r="S1413" i="1"/>
  <c r="S1282" i="1"/>
  <c r="S2376" i="1"/>
  <c r="S816" i="1"/>
  <c r="S817" i="1"/>
  <c r="S2699" i="1"/>
  <c r="S200" i="1"/>
  <c r="S425" i="1"/>
  <c r="S2011" i="1"/>
  <c r="S1283" i="1"/>
  <c r="S1414" i="1"/>
  <c r="S2434" i="1"/>
  <c r="S993" i="1"/>
  <c r="S2644" i="1"/>
  <c r="S2839" i="1"/>
  <c r="S2065" i="1"/>
  <c r="S1082" i="1"/>
  <c r="S1908" i="1"/>
  <c r="S2467" i="1"/>
  <c r="S1861" i="1"/>
  <c r="S2012" i="1"/>
  <c r="S676" i="1"/>
  <c r="S2767" i="1"/>
  <c r="S186" i="1"/>
  <c r="S2013" i="1"/>
  <c r="S1647" i="1"/>
  <c r="S2468" i="1"/>
  <c r="S221" i="1"/>
  <c r="S1776" i="1"/>
  <c r="S456" i="1"/>
  <c r="S1648" i="1"/>
  <c r="S1180" i="1"/>
  <c r="S677" i="1"/>
  <c r="S1649" i="1"/>
  <c r="S506" i="1"/>
  <c r="S1862" i="1"/>
  <c r="S750" i="1"/>
  <c r="S2570" i="1"/>
  <c r="S898" i="1"/>
  <c r="S281" i="1"/>
  <c r="S2281" i="1"/>
  <c r="S507" i="1"/>
  <c r="S818" i="1"/>
  <c r="S2469" i="1"/>
  <c r="S2282" i="1"/>
  <c r="S678" i="1"/>
  <c r="S2571" i="1"/>
  <c r="S2377" i="1"/>
  <c r="S201" i="1"/>
  <c r="S1909" i="1"/>
  <c r="S1650" i="1"/>
  <c r="S2014" i="1"/>
  <c r="S2283" i="1"/>
  <c r="S2378" i="1"/>
  <c r="S508" i="1"/>
  <c r="S1083" i="1"/>
  <c r="S331" i="1"/>
  <c r="S899" i="1"/>
  <c r="S2612" i="1"/>
  <c r="S2540" i="1"/>
  <c r="S1863" i="1"/>
  <c r="S2645" i="1"/>
  <c r="S1777" i="1"/>
  <c r="S22" i="1"/>
  <c r="S1415" i="1"/>
  <c r="S2709" i="1"/>
  <c r="S2066" i="1"/>
  <c r="S2613" i="1"/>
  <c r="S1181" i="1"/>
  <c r="S2688" i="1"/>
  <c r="S2339" i="1"/>
  <c r="S608" i="1"/>
  <c r="S2808" i="1"/>
  <c r="S2129" i="1"/>
  <c r="S1084" i="1"/>
  <c r="S900" i="1"/>
  <c r="S2284" i="1"/>
  <c r="S2572" i="1"/>
  <c r="S2783" i="1"/>
  <c r="S1416" i="1"/>
  <c r="S2541" i="1"/>
  <c r="S901" i="1"/>
  <c r="S457" i="1"/>
  <c r="S122" i="1"/>
  <c r="S679" i="1"/>
  <c r="S902" i="1"/>
  <c r="S1284" i="1"/>
  <c r="S2067" i="1"/>
  <c r="S994" i="1"/>
  <c r="S1961" i="1"/>
  <c r="S171" i="1"/>
  <c r="S1417" i="1"/>
  <c r="S751" i="1"/>
  <c r="S1778" i="1"/>
  <c r="S2068" i="1"/>
  <c r="S1531" i="1"/>
  <c r="S2735" i="1"/>
  <c r="S509" i="1"/>
  <c r="S187" i="1"/>
  <c r="S246" i="1"/>
  <c r="S819" i="1"/>
  <c r="S1962" i="1"/>
  <c r="S903" i="1"/>
  <c r="S2285" i="1"/>
  <c r="S609" i="1"/>
  <c r="S2435" i="1"/>
  <c r="S222" i="1"/>
  <c r="S561" i="1"/>
  <c r="S680" i="1"/>
  <c r="S562" i="1"/>
  <c r="S1085" i="1"/>
  <c r="S752" i="1"/>
  <c r="S36" i="1"/>
  <c r="S1651" i="1"/>
  <c r="S426" i="1"/>
  <c r="S282" i="1"/>
  <c r="S1652" i="1"/>
  <c r="S563" i="1"/>
  <c r="S995" i="1"/>
  <c r="S1532" i="1"/>
  <c r="S2069" i="1"/>
  <c r="S12" i="1"/>
  <c r="S66" i="1"/>
  <c r="S1779" i="1"/>
  <c r="S904" i="1"/>
  <c r="S564" i="1"/>
  <c r="S2542" i="1"/>
  <c r="S1182" i="1"/>
  <c r="S2543" i="1"/>
  <c r="S2840" i="1"/>
  <c r="S1418" i="1"/>
  <c r="S188" i="1"/>
  <c r="S1910" i="1"/>
  <c r="S2015" i="1"/>
  <c r="S1780" i="1"/>
  <c r="S1183" i="1"/>
  <c r="S1533" i="1"/>
  <c r="S510" i="1"/>
  <c r="S1086" i="1"/>
  <c r="S189" i="1"/>
  <c r="S2130" i="1"/>
  <c r="S1781" i="1"/>
  <c r="S2070" i="1"/>
  <c r="S2819" i="1"/>
  <c r="S753" i="1"/>
  <c r="S754" i="1"/>
  <c r="S1419" i="1"/>
  <c r="S223" i="1"/>
  <c r="S283" i="1"/>
  <c r="S905" i="1"/>
  <c r="S906" i="1"/>
  <c r="S1087" i="1"/>
  <c r="S907" i="1"/>
  <c r="S1285" i="1"/>
  <c r="S2674" i="1"/>
  <c r="S1420" i="1"/>
  <c r="S2131" i="1"/>
  <c r="S755" i="1"/>
  <c r="S2799" i="1"/>
  <c r="S1864" i="1"/>
  <c r="S996" i="1"/>
  <c r="S1534" i="1"/>
  <c r="S2544" i="1"/>
  <c r="S565" i="1"/>
  <c r="S2646" i="1"/>
  <c r="S2833" i="1"/>
  <c r="S2700" i="1"/>
  <c r="S1421" i="1"/>
  <c r="S2505" i="1"/>
  <c r="S2813" i="1"/>
  <c r="S458" i="1"/>
  <c r="S2470" i="1"/>
  <c r="S2340" i="1"/>
  <c r="S1184" i="1"/>
  <c r="S1185" i="1"/>
  <c r="S1963" i="1"/>
  <c r="S2411" i="1"/>
  <c r="S1782" i="1"/>
  <c r="S997" i="1"/>
  <c r="S284" i="1"/>
  <c r="S332" i="1"/>
  <c r="S1653" i="1"/>
  <c r="S94" i="1"/>
  <c r="S1535" i="1"/>
  <c r="S610" i="1"/>
  <c r="S1186" i="1"/>
  <c r="S2286" i="1"/>
  <c r="S1536" i="1"/>
  <c r="S459" i="1"/>
  <c r="S1286" i="1"/>
  <c r="S394" i="1"/>
  <c r="S1865" i="1"/>
  <c r="S2722" i="1"/>
  <c r="S1783" i="1"/>
  <c r="S1422" i="1"/>
  <c r="S2016" i="1"/>
  <c r="S1654" i="1"/>
  <c r="S1655" i="1"/>
  <c r="S285" i="1"/>
  <c r="S2723" i="1"/>
  <c r="S1784" i="1"/>
  <c r="S1287" i="1"/>
  <c r="S908" i="1"/>
  <c r="S681" i="1"/>
  <c r="S998" i="1"/>
  <c r="S2132" i="1"/>
  <c r="S2233" i="1"/>
  <c r="S395" i="1"/>
  <c r="S1911" i="1"/>
  <c r="S2234" i="1"/>
  <c r="S306" i="1"/>
  <c r="S355" i="1"/>
  <c r="S2017" i="1"/>
  <c r="S909" i="1"/>
  <c r="S333" i="1"/>
  <c r="S1964" i="1"/>
  <c r="S566" i="1"/>
  <c r="S1912" i="1"/>
  <c r="S2287" i="1"/>
  <c r="S356" i="1"/>
  <c r="S2614" i="1"/>
  <c r="S1866" i="1"/>
  <c r="S999" i="1"/>
  <c r="S2181" i="1"/>
  <c r="S1187" i="1"/>
  <c r="S1965" i="1"/>
  <c r="S1537" i="1"/>
  <c r="S1288" i="1"/>
  <c r="S820" i="1"/>
  <c r="S1000" i="1"/>
  <c r="S2436" i="1"/>
  <c r="S1001" i="1"/>
  <c r="S2689" i="1"/>
  <c r="S1088" i="1"/>
  <c r="S910" i="1"/>
  <c r="S611" i="1"/>
  <c r="S612" i="1"/>
  <c r="S2288" i="1"/>
  <c r="S460" i="1"/>
  <c r="S821" i="1"/>
  <c r="S2437" i="1"/>
  <c r="S1656" i="1"/>
  <c r="S427" i="1"/>
  <c r="S1188" i="1"/>
  <c r="S2471" i="1"/>
  <c r="S2235" i="1"/>
  <c r="S2289" i="1"/>
  <c r="S1089" i="1"/>
  <c r="S1002" i="1"/>
  <c r="S756" i="1"/>
  <c r="S461" i="1"/>
  <c r="S2615" i="1"/>
  <c r="S396" i="1"/>
  <c r="S1657" i="1"/>
  <c r="S334" i="1"/>
  <c r="S2438" i="1"/>
  <c r="S2290" i="1"/>
  <c r="S1289" i="1"/>
  <c r="S224" i="1"/>
  <c r="S682" i="1"/>
  <c r="S2291" i="1"/>
  <c r="S567" i="1"/>
  <c r="S2379" i="1"/>
  <c r="S2802" i="1"/>
  <c r="S1090" i="1"/>
  <c r="S911" i="1"/>
  <c r="S613" i="1"/>
  <c r="S1658" i="1"/>
  <c r="S757" i="1"/>
  <c r="S1290" i="1"/>
  <c r="S758" i="1"/>
  <c r="S1291" i="1"/>
  <c r="S2724" i="1"/>
  <c r="S683" i="1"/>
  <c r="S1538" i="1"/>
  <c r="S2236" i="1"/>
  <c r="S2506" i="1"/>
  <c r="S2071" i="1"/>
  <c r="S2341" i="1"/>
  <c r="S1091" i="1"/>
  <c r="S2616" i="1"/>
  <c r="S1189" i="1"/>
  <c r="S2663" i="1"/>
  <c r="S1092" i="1"/>
  <c r="S822" i="1"/>
  <c r="S2573" i="1"/>
  <c r="S1867" i="1"/>
  <c r="S2507" i="1"/>
  <c r="S1093" i="1"/>
  <c r="S1659" i="1"/>
  <c r="S684" i="1"/>
  <c r="S1660" i="1"/>
  <c r="S190" i="1"/>
  <c r="S191" i="1"/>
  <c r="S2647" i="1"/>
  <c r="S2664" i="1"/>
  <c r="S2342" i="1"/>
  <c r="S568" i="1"/>
  <c r="S428" i="1"/>
  <c r="S2768" i="1"/>
  <c r="S2237" i="1"/>
  <c r="S1094" i="1"/>
  <c r="S1913" i="1"/>
  <c r="S614" i="1"/>
  <c r="S148" i="1"/>
  <c r="S2412" i="1"/>
  <c r="S912" i="1"/>
  <c r="S247" i="1"/>
  <c r="S286" i="1"/>
  <c r="S1292" i="1"/>
  <c r="S685" i="1"/>
  <c r="S307" i="1"/>
  <c r="S2238" i="1"/>
  <c r="S511" i="1"/>
  <c r="S615" i="1"/>
  <c r="S1190" i="1"/>
  <c r="S1539" i="1"/>
  <c r="S248" i="1"/>
  <c r="S913" i="1"/>
  <c r="S1293" i="1"/>
  <c r="S308" i="1"/>
  <c r="S357" i="1"/>
  <c r="S95" i="1"/>
  <c r="S1423" i="1"/>
  <c r="S309" i="1"/>
  <c r="S914" i="1"/>
  <c r="S2133" i="1"/>
  <c r="S23" i="1"/>
  <c r="S1095" i="1"/>
  <c r="S358" i="1"/>
  <c r="S202" i="1"/>
  <c r="S2018" i="1"/>
  <c r="S915" i="1"/>
  <c r="S51" i="1"/>
  <c r="S1540" i="1"/>
  <c r="S225" i="1"/>
  <c r="S149" i="1"/>
  <c r="S1191" i="1"/>
  <c r="S616" i="1"/>
  <c r="S1424" i="1"/>
  <c r="S2574" i="1"/>
  <c r="S2575" i="1"/>
  <c r="S1541" i="1"/>
  <c r="S1785" i="1"/>
  <c r="S1868" i="1"/>
  <c r="S1661" i="1"/>
  <c r="S2648" i="1"/>
  <c r="S2019" i="1"/>
  <c r="S2736" i="1"/>
  <c r="S2134" i="1"/>
  <c r="S1542" i="1"/>
  <c r="S759" i="1"/>
  <c r="S1425" i="1"/>
  <c r="S14" i="1"/>
  <c r="S1294" i="1"/>
  <c r="S1192" i="1"/>
  <c r="S2182" i="1"/>
  <c r="S2649" i="1"/>
  <c r="S2183" i="1"/>
  <c r="S2343" i="1"/>
  <c r="S916" i="1"/>
  <c r="S760" i="1"/>
  <c r="S2239" i="1"/>
  <c r="S150" i="1"/>
  <c r="S1426" i="1"/>
  <c r="S761" i="1"/>
  <c r="S1543" i="1"/>
  <c r="S1914" i="1"/>
  <c r="S1786" i="1"/>
  <c r="S2774" i="1"/>
  <c r="S263" i="1"/>
  <c r="S2508" i="1"/>
  <c r="S192" i="1"/>
  <c r="S2760" i="1"/>
  <c r="S2725" i="1"/>
  <c r="S2748" i="1"/>
  <c r="S1544" i="1"/>
  <c r="S1295" i="1"/>
  <c r="S123" i="1"/>
  <c r="S917" i="1"/>
  <c r="S1787" i="1"/>
  <c r="S2617" i="1"/>
  <c r="S1003" i="1"/>
  <c r="S2292" i="1"/>
  <c r="S1427" i="1"/>
  <c r="S2072" i="1"/>
  <c r="S1966" i="1"/>
  <c r="S2710" i="1"/>
  <c r="S823" i="1"/>
  <c r="S686" i="1"/>
  <c r="S687" i="1"/>
  <c r="S2675" i="1"/>
  <c r="S1296" i="1"/>
  <c r="S172" i="1"/>
  <c r="S2344" i="1"/>
  <c r="S1004" i="1"/>
  <c r="S397" i="1"/>
  <c r="S762" i="1"/>
  <c r="S2545" i="1"/>
  <c r="S1788" i="1"/>
  <c r="S20" i="1"/>
  <c r="S2073" i="1"/>
  <c r="S2509" i="1"/>
  <c r="S1915" i="1"/>
  <c r="S1096" i="1"/>
  <c r="S918" i="1"/>
  <c r="S1662" i="1"/>
  <c r="S617" i="1"/>
  <c r="S1663" i="1"/>
  <c r="S824" i="1"/>
  <c r="S569" i="1"/>
  <c r="S2074" i="1"/>
  <c r="S462" i="1"/>
  <c r="S1664" i="1"/>
  <c r="S618" i="1"/>
  <c r="S1097" i="1"/>
  <c r="S2075" i="1"/>
  <c r="S2439" i="1"/>
  <c r="S463" i="1"/>
  <c r="S2076" i="1"/>
  <c r="S1916" i="1"/>
  <c r="S570" i="1"/>
  <c r="S2345" i="1"/>
  <c r="S1967" i="1"/>
  <c r="S825" i="1"/>
  <c r="S1869" i="1"/>
  <c r="S826" i="1"/>
  <c r="S1789" i="1"/>
  <c r="S1098" i="1"/>
  <c r="S2293" i="1"/>
  <c r="S688" i="1"/>
  <c r="S2184" i="1"/>
  <c r="S2618" i="1"/>
  <c r="S8" i="1"/>
  <c r="S1428" i="1"/>
  <c r="S1193" i="1"/>
  <c r="S2769" i="1"/>
  <c r="S1545" i="1"/>
  <c r="S124" i="1"/>
  <c r="S2676" i="1"/>
  <c r="S689" i="1"/>
  <c r="S512" i="1"/>
  <c r="S1297" i="1"/>
  <c r="S1298" i="1"/>
  <c r="S1299" i="1"/>
  <c r="S2472" i="1"/>
  <c r="S1429" i="1"/>
  <c r="S1790" i="1"/>
  <c r="S1791" i="1"/>
  <c r="S827" i="1"/>
  <c r="S2413" i="1"/>
  <c r="S335" i="1"/>
  <c r="S2414" i="1"/>
  <c r="S2294" i="1"/>
  <c r="S1194" i="1"/>
  <c r="S1300" i="1"/>
  <c r="S2726" i="1"/>
  <c r="S2380" i="1"/>
  <c r="S1430" i="1"/>
  <c r="S15" i="1"/>
  <c r="S1792" i="1"/>
  <c r="S1793" i="1"/>
  <c r="S398" i="1"/>
  <c r="S1195" i="1"/>
  <c r="S2576" i="1"/>
  <c r="S1546" i="1"/>
  <c r="S919" i="1"/>
  <c r="S2346" i="1"/>
  <c r="S1196" i="1"/>
  <c r="S920" i="1"/>
  <c r="S2784" i="1"/>
  <c r="S1099" i="1"/>
  <c r="S2077" i="1"/>
  <c r="S921" i="1"/>
  <c r="S264" i="1"/>
  <c r="S1197" i="1"/>
  <c r="S1431" i="1"/>
  <c r="S2295" i="1"/>
  <c r="S2135" i="1"/>
  <c r="S1432" i="1"/>
  <c r="S690" i="1"/>
  <c r="S1301" i="1"/>
  <c r="S1302" i="1"/>
  <c r="S2577" i="1"/>
  <c r="S1870" i="1"/>
  <c r="S2240" i="1"/>
  <c r="S1005" i="1"/>
  <c r="S922" i="1"/>
  <c r="S1198" i="1"/>
  <c r="S1665" i="1"/>
  <c r="S1666" i="1"/>
  <c r="S1433" i="1"/>
  <c r="S2078" i="1"/>
  <c r="S1303" i="1"/>
  <c r="S1871" i="1"/>
  <c r="S1667" i="1"/>
  <c r="S1794" i="1"/>
  <c r="S2136" i="1"/>
  <c r="S1304" i="1"/>
  <c r="S2020" i="1"/>
  <c r="S513" i="1"/>
  <c r="S619" i="1"/>
  <c r="S464" i="1"/>
  <c r="S2241" i="1"/>
  <c r="S1006" i="1"/>
  <c r="S1547" i="1"/>
  <c r="S1548" i="1"/>
  <c r="S1305" i="1"/>
  <c r="S1549" i="1"/>
  <c r="S2711" i="1"/>
  <c r="S923" i="1"/>
  <c r="S1199" i="1"/>
  <c r="S2296" i="1"/>
  <c r="S1306" i="1"/>
  <c r="S1307" i="1"/>
  <c r="S2690" i="1"/>
  <c r="S1200" i="1"/>
  <c r="S1434" i="1"/>
  <c r="S2297" i="1"/>
  <c r="S2021" i="1"/>
  <c r="S2079" i="1"/>
  <c r="S2665" i="1"/>
  <c r="S1550" i="1"/>
  <c r="S1795" i="1"/>
  <c r="S1435" i="1"/>
  <c r="S1872" i="1"/>
  <c r="S2347" i="1"/>
  <c r="S1308" i="1"/>
  <c r="S1668" i="1"/>
  <c r="S1201" i="1"/>
  <c r="S1202" i="1"/>
  <c r="S620" i="1"/>
  <c r="S2242" i="1"/>
  <c r="S2080" i="1"/>
  <c r="S1796" i="1"/>
  <c r="S828" i="1"/>
  <c r="S2081" i="1"/>
  <c r="S2415" i="1"/>
  <c r="S2022" i="1"/>
  <c r="S1917" i="1"/>
  <c r="S1309" i="1"/>
  <c r="S1436" i="1"/>
  <c r="S1203" i="1"/>
  <c r="S52" i="1"/>
  <c r="S621" i="1"/>
  <c r="S359" i="1"/>
  <c r="S2381" i="1"/>
  <c r="S1204" i="1"/>
  <c r="S2298" i="1"/>
  <c r="S2082" i="1"/>
  <c r="S2185" i="1"/>
  <c r="S1437" i="1"/>
  <c r="S1797" i="1"/>
  <c r="S1310" i="1"/>
  <c r="S571" i="1"/>
  <c r="S2820" i="1"/>
  <c r="S203" i="1"/>
  <c r="S2473" i="1"/>
  <c r="S2727" i="1"/>
  <c r="S1438" i="1"/>
  <c r="S924" i="1"/>
  <c r="S763" i="1"/>
  <c r="S829" i="1"/>
  <c r="S1873" i="1"/>
  <c r="S2416" i="1"/>
  <c r="S336" i="1"/>
  <c r="S2795" i="1"/>
  <c r="S2440" i="1"/>
  <c r="S2382" i="1"/>
  <c r="S1551" i="1"/>
  <c r="S830" i="1"/>
  <c r="S337" i="1"/>
  <c r="S2083" i="1"/>
  <c r="S2825" i="1"/>
  <c r="S1669" i="1"/>
  <c r="S831" i="1"/>
  <c r="S1007" i="1"/>
  <c r="S1311" i="1"/>
  <c r="S429" i="1"/>
  <c r="S2803" i="1"/>
  <c r="S1552" i="1"/>
  <c r="S2383" i="1"/>
  <c r="S2775" i="1"/>
  <c r="S1312" i="1"/>
  <c r="S832" i="1"/>
  <c r="S2728" i="1"/>
  <c r="S465" i="1"/>
  <c r="S2510" i="1"/>
  <c r="S1008" i="1"/>
  <c r="S360" i="1"/>
  <c r="S2384" i="1"/>
  <c r="S2836" i="1"/>
  <c r="S1874" i="1"/>
  <c r="S2186" i="1"/>
  <c r="S2023" i="1"/>
  <c r="S2474" i="1"/>
  <c r="S1798" i="1"/>
  <c r="S925" i="1"/>
  <c r="S2084" i="1"/>
  <c r="S287" i="1"/>
  <c r="S399" i="1"/>
  <c r="S1100" i="1"/>
  <c r="S691" i="1"/>
  <c r="S2417" i="1"/>
  <c r="S2187" i="1"/>
  <c r="S2475" i="1"/>
  <c r="S102" i="1"/>
  <c r="S1670" i="1"/>
  <c r="S1101" i="1"/>
  <c r="S1553" i="1"/>
  <c r="S1439" i="1"/>
  <c r="S1205" i="1"/>
  <c r="S692" i="1"/>
  <c r="S338" i="1"/>
  <c r="S2243" i="1"/>
  <c r="S622" i="1"/>
  <c r="S2476" i="1"/>
  <c r="S2418" i="1"/>
  <c r="S693" i="1"/>
  <c r="S1440" i="1"/>
  <c r="S339" i="1"/>
  <c r="S2348" i="1"/>
  <c r="S2729" i="1"/>
  <c r="S1671" i="1"/>
  <c r="S173" i="1"/>
  <c r="S514" i="1"/>
  <c r="S1875" i="1"/>
  <c r="S2619" i="1"/>
  <c r="S1968" i="1"/>
  <c r="S2741" i="1"/>
  <c r="S1441" i="1"/>
  <c r="S2666" i="1"/>
  <c r="S1102" i="1"/>
  <c r="S1876" i="1"/>
  <c r="S1313" i="1"/>
  <c r="S515" i="1"/>
  <c r="S623" i="1"/>
  <c r="S1799" i="1"/>
  <c r="S1103" i="1"/>
  <c r="S1314" i="1"/>
  <c r="S2620" i="1"/>
  <c r="S1969" i="1"/>
  <c r="S1315" i="1"/>
  <c r="S2349" i="1"/>
  <c r="S2804" i="1"/>
  <c r="S1009" i="1"/>
  <c r="S2578" i="1"/>
  <c r="S764" i="1"/>
  <c r="S466" i="1"/>
  <c r="S111" i="1"/>
  <c r="S1010" i="1"/>
  <c r="S125" i="1"/>
  <c r="S1104" i="1"/>
  <c r="S126" i="1"/>
  <c r="S1105" i="1"/>
  <c r="S2477" i="1"/>
  <c r="S1918" i="1"/>
  <c r="S2350" i="1"/>
  <c r="S1011" i="1"/>
  <c r="S1672" i="1"/>
  <c r="S1442" i="1"/>
  <c r="S516" i="1"/>
  <c r="S1554" i="1"/>
  <c r="S127" i="1"/>
  <c r="S572" i="1"/>
  <c r="S288" i="1"/>
  <c r="S430" i="1"/>
  <c r="S72" i="1"/>
  <c r="S1316" i="1"/>
  <c r="S1206" i="1"/>
  <c r="S1317" i="1"/>
  <c r="S1555" i="1"/>
  <c r="S833" i="1"/>
  <c r="S431" i="1"/>
  <c r="S265" i="1"/>
  <c r="S2805" i="1"/>
  <c r="S624" i="1"/>
  <c r="S1919" i="1"/>
  <c r="S834" i="1"/>
  <c r="S266" i="1"/>
  <c r="S1443" i="1"/>
  <c r="S400" i="1"/>
  <c r="S1444" i="1"/>
  <c r="S226" i="1"/>
  <c r="S249" i="1"/>
  <c r="S926" i="1"/>
  <c r="S1445" i="1"/>
  <c r="S2776" i="1"/>
  <c r="S204" i="1"/>
  <c r="S573" i="1"/>
  <c r="S1207" i="1"/>
  <c r="S1318" i="1"/>
  <c r="S151" i="1"/>
  <c r="S2511" i="1"/>
  <c r="S361" i="1"/>
  <c r="S1319" i="1"/>
  <c r="S137" i="1"/>
  <c r="S517" i="1"/>
  <c r="S574" i="1"/>
  <c r="S1208" i="1"/>
  <c r="S1446" i="1"/>
  <c r="S267" i="1"/>
  <c r="S310" i="1"/>
  <c r="S1800" i="1"/>
  <c r="S927" i="1"/>
  <c r="S174" i="1"/>
  <c r="S362" i="1"/>
  <c r="S1556" i="1"/>
  <c r="S1320" i="1"/>
  <c r="S1673" i="1"/>
  <c r="S363" i="1"/>
  <c r="S1209" i="1"/>
  <c r="S193" i="1"/>
  <c r="S1106" i="1"/>
  <c r="S152" i="1"/>
  <c r="S28" i="1"/>
  <c r="S1674" i="1"/>
  <c r="S1107" i="1"/>
  <c r="S1970" i="1"/>
  <c r="S1801" i="1"/>
  <c r="S1012" i="1"/>
  <c r="S1971" i="1"/>
  <c r="S1013" i="1"/>
  <c r="S1675" i="1"/>
  <c r="S1877" i="1"/>
  <c r="S2351" i="1"/>
  <c r="S1676" i="1"/>
  <c r="S1677" i="1"/>
  <c r="S1878" i="1"/>
  <c r="S1014" i="1"/>
  <c r="S401" i="1"/>
  <c r="S1678" i="1"/>
  <c r="S1802" i="1"/>
  <c r="S1321" i="1"/>
  <c r="S227" i="1"/>
  <c r="S2841" i="1"/>
  <c r="S364" i="1"/>
  <c r="S112" i="1"/>
  <c r="S467" i="1"/>
  <c r="S2512" i="1"/>
  <c r="S765" i="1"/>
  <c r="S1015" i="1"/>
  <c r="S365" i="1"/>
  <c r="S113" i="1"/>
  <c r="S1108" i="1"/>
  <c r="S1803" i="1"/>
  <c r="S1804" i="1"/>
  <c r="S1972" i="1"/>
  <c r="S1879" i="1"/>
  <c r="S175" i="1"/>
  <c r="S2677" i="1"/>
  <c r="S766" i="1"/>
  <c r="S250" i="1"/>
  <c r="S1447" i="1"/>
  <c r="S835" i="1"/>
  <c r="S228" i="1"/>
  <c r="S2188" i="1"/>
  <c r="S43" i="1"/>
  <c r="S2478" i="1"/>
  <c r="S2712" i="1"/>
  <c r="S2701" i="1"/>
  <c r="S1973" i="1"/>
  <c r="S1109" i="1"/>
  <c r="S251" i="1"/>
  <c r="S1322" i="1"/>
  <c r="S128" i="1"/>
  <c r="S694" i="1"/>
  <c r="S1110" i="1"/>
  <c r="S1920" i="1"/>
  <c r="S928" i="1"/>
  <c r="S2650" i="1"/>
  <c r="S468" i="1"/>
  <c r="S2821" i="1"/>
  <c r="S1557" i="1"/>
  <c r="S575" i="1"/>
  <c r="S153" i="1"/>
  <c r="S2713" i="1"/>
  <c r="S767" i="1"/>
  <c r="S2024" i="1"/>
  <c r="S2777" i="1"/>
  <c r="S1880" i="1"/>
  <c r="S2385" i="1"/>
  <c r="S1448" i="1"/>
  <c r="S289" i="1"/>
  <c r="S1111" i="1"/>
  <c r="S229" i="1"/>
  <c r="S768" i="1"/>
  <c r="S73" i="1"/>
  <c r="S2730" i="1"/>
  <c r="S1805" i="1"/>
  <c r="S2419" i="1"/>
  <c r="S695" i="1"/>
  <c r="S1323" i="1"/>
  <c r="S2678" i="1"/>
  <c r="S1974" i="1"/>
  <c r="S2479" i="1"/>
  <c r="S2299" i="1"/>
  <c r="S2244" i="1"/>
  <c r="S929" i="1"/>
  <c r="S2651" i="1"/>
  <c r="S1679" i="1"/>
  <c r="S2085" i="1"/>
  <c r="S1016" i="1"/>
  <c r="S1680" i="1"/>
  <c r="S230" i="1"/>
  <c r="S625" i="1"/>
  <c r="S402" i="1"/>
  <c r="S290" i="1"/>
  <c r="S1681" i="1"/>
  <c r="S1682" i="1"/>
  <c r="S769" i="1"/>
  <c r="S2778" i="1"/>
  <c r="S2621" i="1"/>
  <c r="S1449" i="1"/>
  <c r="S2513" i="1"/>
  <c r="S1683" i="1"/>
  <c r="S1921" i="1"/>
  <c r="S205" i="1"/>
  <c r="S1922" i="1"/>
  <c r="S2137" i="1"/>
  <c r="S1558" i="1"/>
  <c r="S2789" i="1"/>
  <c r="S2025" i="1"/>
  <c r="S2138" i="1"/>
  <c r="S2702" i="1"/>
  <c r="S930" i="1"/>
  <c r="S770" i="1"/>
  <c r="S1324" i="1"/>
  <c r="S291" i="1"/>
  <c r="S2514" i="1"/>
  <c r="S311" i="1"/>
  <c r="S2749" i="1"/>
  <c r="S1684" i="1"/>
  <c r="S2806" i="1"/>
  <c r="S1325" i="1"/>
  <c r="S1923" i="1"/>
  <c r="S2189" i="1"/>
  <c r="S1685" i="1"/>
  <c r="S1806" i="1"/>
  <c r="S1807" i="1"/>
  <c r="S2300" i="1"/>
  <c r="S2386" i="1"/>
  <c r="S432" i="1"/>
  <c r="S2387" i="1"/>
  <c r="S1686" i="1"/>
  <c r="S1017" i="1"/>
  <c r="S2691" i="1"/>
  <c r="S2245" i="1"/>
  <c r="S2714" i="1"/>
  <c r="S231" i="1"/>
  <c r="S1450" i="1"/>
  <c r="S626" i="1"/>
  <c r="S2785" i="1"/>
  <c r="S366" i="1"/>
  <c r="S1808" i="1"/>
  <c r="S627" i="1"/>
  <c r="S433" i="1"/>
  <c r="S1687" i="1"/>
  <c r="S1924" i="1"/>
  <c r="S2579" i="1"/>
  <c r="S2420" i="1"/>
  <c r="S2546" i="1"/>
  <c r="S2441" i="1"/>
  <c r="S576" i="1"/>
  <c r="S836" i="1"/>
  <c r="S2796" i="1"/>
  <c r="S1451" i="1"/>
  <c r="S1688" i="1"/>
  <c r="S1689" i="1"/>
  <c r="S1559" i="1"/>
  <c r="S1326" i="1"/>
  <c r="S2622" i="1"/>
  <c r="S2246" i="1"/>
  <c r="S2352" i="1"/>
  <c r="S1809" i="1"/>
  <c r="S1327" i="1"/>
  <c r="S2026" i="1"/>
  <c r="S403" i="1"/>
  <c r="S1328" i="1"/>
  <c r="S1452" i="1"/>
  <c r="S1560" i="1"/>
  <c r="S340" i="1"/>
  <c r="S434" i="1"/>
  <c r="S2580" i="1"/>
  <c r="S2388" i="1"/>
  <c r="S1561" i="1"/>
  <c r="S2667" i="1"/>
  <c r="S1562" i="1"/>
  <c r="S2190" i="1"/>
  <c r="S2247" i="1"/>
  <c r="S1690" i="1"/>
  <c r="S1691" i="1"/>
  <c r="S1563" i="1"/>
  <c r="S2826" i="1"/>
  <c r="S367" i="1"/>
  <c r="S1881" i="1"/>
  <c r="S2480" i="1"/>
  <c r="S2547" i="1"/>
  <c r="S2301" i="1"/>
  <c r="S518" i="1"/>
  <c r="S2679" i="1"/>
  <c r="S2515" i="1"/>
  <c r="S2516" i="1"/>
  <c r="S1925" i="1"/>
  <c r="S2248" i="1"/>
  <c r="S837" i="1"/>
  <c r="S2814" i="1"/>
  <c r="S2517" i="1"/>
  <c r="S696" i="1"/>
  <c r="S1112" i="1"/>
  <c r="S628" i="1"/>
  <c r="S771" i="1"/>
  <c r="S176" i="1"/>
  <c r="S1564" i="1"/>
  <c r="S1018" i="1"/>
  <c r="S2086" i="1"/>
  <c r="S1882" i="1"/>
  <c r="S1883" i="1"/>
  <c r="S2442" i="1"/>
  <c r="S1453" i="1"/>
  <c r="S629" i="1"/>
  <c r="S1810" i="1"/>
  <c r="S1811" i="1"/>
  <c r="S2027" i="1"/>
  <c r="S312" i="1"/>
  <c r="S1019" i="1"/>
  <c r="S1692" i="1"/>
  <c r="S1926" i="1"/>
  <c r="S1113" i="1"/>
  <c r="S2302" i="1"/>
  <c r="S1565" i="1"/>
  <c r="S1566" i="1"/>
  <c r="S1693" i="1"/>
  <c r="S2087" i="1"/>
  <c r="S1329" i="1"/>
  <c r="S2303" i="1"/>
  <c r="S1454" i="1"/>
  <c r="S2797" i="1"/>
  <c r="S2761" i="1"/>
  <c r="S469" i="1"/>
  <c r="S838" i="1"/>
  <c r="S1694" i="1"/>
  <c r="S772" i="1"/>
  <c r="S931" i="1"/>
  <c r="S2680" i="1"/>
  <c r="S2518" i="1"/>
  <c r="S1812" i="1"/>
  <c r="S1813" i="1"/>
  <c r="S154" i="1"/>
  <c r="S577" i="1"/>
  <c r="S1567" i="1"/>
  <c r="S2304" i="1"/>
  <c r="S1330" i="1"/>
  <c r="S67" i="1"/>
  <c r="S773" i="1"/>
  <c r="S2139" i="1"/>
  <c r="S404" i="1"/>
  <c r="S578" i="1"/>
  <c r="S1695" i="1"/>
  <c r="S405" i="1"/>
  <c r="S1814" i="1"/>
  <c r="S292" i="1"/>
  <c r="S2762" i="1"/>
  <c r="S2088" i="1"/>
  <c r="S1927" i="1"/>
  <c r="S579" i="1"/>
  <c r="S2652" i="1"/>
  <c r="S1884" i="1"/>
  <c r="S2731" i="1"/>
  <c r="S68" i="1"/>
  <c r="S1210" i="1"/>
  <c r="S103" i="1"/>
  <c r="S1114" i="1"/>
  <c r="S697" i="1"/>
  <c r="S1568" i="1"/>
  <c r="S1696" i="1"/>
  <c r="S2028" i="1"/>
  <c r="S2548" i="1"/>
  <c r="S1211" i="1"/>
  <c r="S1975" i="1"/>
  <c r="S313" i="1"/>
  <c r="S580" i="1"/>
  <c r="S2742" i="1"/>
  <c r="S519" i="1"/>
  <c r="S2191" i="1"/>
  <c r="S774" i="1"/>
  <c r="S932" i="1"/>
  <c r="S2481" i="1"/>
  <c r="S1115" i="1"/>
  <c r="S520" i="1"/>
  <c r="S2549" i="1"/>
  <c r="S630" i="1"/>
  <c r="S2353" i="1"/>
  <c r="S2089" i="1"/>
  <c r="S1697" i="1"/>
  <c r="S2140" i="1"/>
  <c r="S1569" i="1"/>
  <c r="S2443" i="1"/>
  <c r="S1698" i="1"/>
  <c r="S1455" i="1"/>
  <c r="S1212" i="1"/>
  <c r="S1928" i="1"/>
  <c r="S1020" i="1"/>
  <c r="S1976" i="1"/>
  <c r="S1699" i="1"/>
  <c r="S2743" i="1"/>
  <c r="S581" i="1"/>
  <c r="S268" i="1"/>
  <c r="S2519" i="1"/>
  <c r="S1021" i="1"/>
  <c r="S1022" i="1"/>
  <c r="S2249" i="1"/>
  <c r="S1023" i="1"/>
  <c r="S582" i="1"/>
  <c r="S1929" i="1"/>
  <c r="S2809" i="1"/>
  <c r="S521" i="1"/>
  <c r="S2090" i="1"/>
  <c r="S470" i="1"/>
  <c r="S631" i="1"/>
  <c r="S2389" i="1"/>
  <c r="S2141" i="1"/>
  <c r="S1456" i="1"/>
  <c r="S2305" i="1"/>
  <c r="S2482" i="1"/>
  <c r="S1570" i="1"/>
  <c r="S2142" i="1"/>
  <c r="S1815" i="1"/>
  <c r="S2091" i="1"/>
  <c r="S1213" i="1"/>
  <c r="S2390" i="1"/>
  <c r="S2550" i="1"/>
  <c r="S1457" i="1"/>
  <c r="S1214" i="1"/>
  <c r="S839" i="1"/>
  <c r="S2029" i="1"/>
  <c r="S933" i="1"/>
  <c r="S1977" i="1"/>
  <c r="S2391" i="1"/>
  <c r="S1116" i="1"/>
  <c r="S1117" i="1"/>
  <c r="S2483" i="1"/>
  <c r="S2581" i="1"/>
  <c r="S1331" i="1"/>
  <c r="S698" i="1"/>
  <c r="S1571" i="1"/>
  <c r="S1930" i="1"/>
  <c r="S583" i="1"/>
  <c r="S1931" i="1"/>
  <c r="S2250" i="1"/>
  <c r="S1700" i="1"/>
  <c r="S2251" i="1"/>
  <c r="S2192" i="1"/>
  <c r="S2444" i="1"/>
  <c r="S699" i="1"/>
  <c r="S2392" i="1"/>
  <c r="S2829" i="1"/>
  <c r="S2030" i="1"/>
  <c r="S700" i="1"/>
  <c r="S206" i="1"/>
  <c r="S1458" i="1"/>
  <c r="S2306" i="1"/>
  <c r="S934" i="1"/>
  <c r="S2484" i="1"/>
  <c r="S1215" i="1"/>
  <c r="S1216" i="1"/>
  <c r="S2582" i="1"/>
  <c r="S1459" i="1"/>
  <c r="S1932" i="1"/>
  <c r="S2193" i="1"/>
  <c r="S2307" i="1"/>
  <c r="S1572" i="1"/>
  <c r="S840" i="1"/>
  <c r="S2445" i="1"/>
  <c r="S2143" i="1"/>
  <c r="S522" i="1"/>
  <c r="S1460" i="1"/>
  <c r="S2308" i="1"/>
  <c r="S2144" i="1"/>
  <c r="S1217" i="1"/>
  <c r="S1701" i="1"/>
  <c r="S1573" i="1"/>
  <c r="S1218" i="1"/>
  <c r="S1574" i="1"/>
  <c r="S1461" i="1"/>
  <c r="S269" i="1"/>
  <c r="S471" i="1"/>
  <c r="S1024" i="1"/>
  <c r="S2252" i="1"/>
  <c r="S49" i="1"/>
  <c r="S935" i="1"/>
  <c r="S1575" i="1"/>
  <c r="S155" i="1"/>
  <c r="S472" i="1"/>
  <c r="S1933" i="1"/>
  <c r="S1025" i="1"/>
  <c r="S53" i="1"/>
  <c r="S156" i="1"/>
  <c r="S1978" i="1"/>
  <c r="S1816" i="1"/>
  <c r="S114" i="1"/>
  <c r="S2421" i="1"/>
  <c r="S293" i="1"/>
  <c r="S1219" i="1"/>
  <c r="S1026" i="1"/>
  <c r="S1462" i="1"/>
  <c r="S2309" i="1"/>
  <c r="S1817" i="1"/>
  <c r="S252" i="1"/>
  <c r="S1118" i="1"/>
  <c r="S2194" i="1"/>
  <c r="S775" i="1"/>
  <c r="S776" i="1"/>
  <c r="S584" i="1"/>
  <c r="S585" i="1"/>
  <c r="S1702" i="1"/>
  <c r="S1119" i="1"/>
  <c r="S232" i="1"/>
  <c r="S1120" i="1"/>
  <c r="S1463" i="1"/>
  <c r="S701" i="1"/>
  <c r="S2653" i="1"/>
  <c r="S60" i="1"/>
  <c r="S1576" i="1"/>
  <c r="S841" i="1"/>
  <c r="S523" i="1"/>
  <c r="S177" i="1"/>
  <c r="S2253" i="1"/>
  <c r="S2834" i="1"/>
  <c r="S2310" i="1"/>
  <c r="S1027" i="1"/>
  <c r="S632" i="1"/>
  <c r="S1934" i="1"/>
  <c r="S2668" i="1"/>
  <c r="S524" i="1"/>
  <c r="S936" i="1"/>
  <c r="S525" i="1"/>
  <c r="S2031" i="1"/>
  <c r="S2744" i="1"/>
  <c r="S2032" i="1"/>
  <c r="S842" i="1"/>
  <c r="S473" i="1"/>
  <c r="S1703" i="1"/>
  <c r="S37" i="1"/>
  <c r="S1577" i="1"/>
  <c r="S1028" i="1"/>
  <c r="S1578" i="1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47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47" i="1"/>
  <c r="T2647" i="1" s="1"/>
  <c r="N2647" i="1"/>
  <c r="U2647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V56" i="1" l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V439" i="1"/>
  <c r="V345" i="1"/>
  <c r="V2100" i="1"/>
  <c r="V1990" i="1"/>
  <c r="V2356" i="1"/>
  <c r="V1237" i="1"/>
  <c r="V947" i="1"/>
  <c r="V1134" i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V2093" i="1"/>
  <c r="V211" i="1"/>
  <c r="AA211" i="1" s="1"/>
  <c r="V234" i="1"/>
  <c r="V2786" i="1"/>
  <c r="V10" i="1"/>
  <c r="V1885" i="1"/>
  <c r="V1031" i="1"/>
  <c r="V1332" i="1"/>
  <c r="V1705" i="1"/>
  <c r="V1577" i="1"/>
  <c r="V525" i="1"/>
  <c r="V2834" i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V364" i="1"/>
  <c r="O364" i="1" s="1"/>
  <c r="Q364" i="1" s="1"/>
  <c r="V1878" i="1"/>
  <c r="V1012" i="1"/>
  <c r="V1320" i="1"/>
  <c r="V1446" i="1"/>
  <c r="V204" i="1"/>
  <c r="V1443" i="1"/>
  <c r="V833" i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V1874" i="1"/>
  <c r="V1008" i="1"/>
  <c r="V832" i="1"/>
  <c r="V1007" i="1"/>
  <c r="V2083" i="1"/>
  <c r="V2382" i="1"/>
  <c r="V2416" i="1"/>
  <c r="V924" i="1"/>
  <c r="V203" i="1"/>
  <c r="V1797" i="1"/>
  <c r="V2298" i="1"/>
  <c r="V621" i="1"/>
  <c r="V1309" i="1"/>
  <c r="V2081" i="1"/>
  <c r="V2242" i="1"/>
  <c r="V1668" i="1"/>
  <c r="V1435" i="1"/>
  <c r="V2079" i="1"/>
  <c r="V1200" i="1"/>
  <c r="V2296" i="1"/>
  <c r="V1549" i="1"/>
  <c r="V1006" i="1"/>
  <c r="V513" i="1"/>
  <c r="V1794" i="1"/>
  <c r="V2078" i="1"/>
  <c r="V1198" i="1"/>
  <c r="V1870" i="1"/>
  <c r="V690" i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V2702" i="1"/>
  <c r="V1558" i="1"/>
  <c r="V2621" i="1"/>
  <c r="V1681" i="1"/>
  <c r="V1679" i="1"/>
  <c r="O1679" i="1" s="1"/>
  <c r="Q1679" i="1" s="1"/>
  <c r="V1323" i="1"/>
  <c r="V1111" i="1"/>
  <c r="V2713" i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V1786" i="1"/>
  <c r="V1426" i="1"/>
  <c r="V916" i="1"/>
  <c r="V2182" i="1"/>
  <c r="V1425" i="1"/>
  <c r="O1425" i="1" s="1"/>
  <c r="Q1425" i="1" s="1"/>
  <c r="V2736" i="1"/>
  <c r="V1868" i="1"/>
  <c r="V2574" i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V753" i="1"/>
  <c r="V2130" i="1"/>
  <c r="V1533" i="1"/>
  <c r="V1910" i="1"/>
  <c r="V2543" i="1"/>
  <c r="V904" i="1"/>
  <c r="V2069" i="1"/>
  <c r="V1652" i="1"/>
  <c r="V36" i="1"/>
  <c r="V680" i="1"/>
  <c r="V609" i="1"/>
  <c r="V819" i="1"/>
  <c r="V2735" i="1"/>
  <c r="O2735" i="1" s="1"/>
  <c r="Q2735" i="1" s="1"/>
  <c r="V751" i="1"/>
  <c r="V994" i="1"/>
  <c r="V679" i="1"/>
  <c r="V2541" i="1"/>
  <c r="V2284" i="1"/>
  <c r="V2808" i="1"/>
  <c r="V1181" i="1"/>
  <c r="V1415" i="1"/>
  <c r="V1863" i="1"/>
  <c r="V331" i="1"/>
  <c r="V2283" i="1"/>
  <c r="V201" i="1"/>
  <c r="V2282" i="1"/>
  <c r="V2281" i="1"/>
  <c r="V750" i="1"/>
  <c r="V677" i="1"/>
  <c r="V1776" i="1"/>
  <c r="O1776" i="1" s="1"/>
  <c r="Q1776" i="1" s="1"/>
  <c r="V2013" i="1"/>
  <c r="V2012" i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V1268" i="1"/>
  <c r="V2673" i="1"/>
  <c r="V391" i="1"/>
  <c r="V887" i="1"/>
  <c r="V2335" i="1"/>
  <c r="O2335" i="1" s="1"/>
  <c r="Q2335" i="1" s="1"/>
  <c r="V2334" i="1"/>
  <c r="V1523" i="1"/>
  <c r="V244" i="1"/>
  <c r="V136" i="1"/>
  <c r="V2274" i="1"/>
  <c r="V1905" i="1"/>
  <c r="V2058" i="1"/>
  <c r="V2333" i="1"/>
  <c r="O2333" i="1" s="1"/>
  <c r="Q2333" i="1" s="1"/>
  <c r="V2173" i="1"/>
  <c r="V242" i="1"/>
  <c r="O242" i="1" s="1"/>
  <c r="Q242" i="1" s="1"/>
  <c r="V1639" i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V1163" i="1"/>
  <c r="V1262" i="1"/>
  <c r="V495" i="1"/>
  <c r="V421" i="1"/>
  <c r="V1514" i="1"/>
  <c r="V1386" i="1"/>
  <c r="V881" i="1"/>
  <c r="V2002" i="1"/>
  <c r="V2773" i="1"/>
  <c r="V661" i="1"/>
  <c r="V1628" i="1"/>
  <c r="V1758" i="1"/>
  <c r="V2740" i="1"/>
  <c r="V2659" i="1"/>
  <c r="V2220" i="1"/>
  <c r="V2270" i="1"/>
  <c r="V350" i="1"/>
  <c r="V2317" i="1"/>
  <c r="V2147" i="1"/>
  <c r="V2096" i="1"/>
  <c r="V1037" i="1"/>
  <c r="O1037" i="1" s="1"/>
  <c r="Q1037" i="1" s="1"/>
  <c r="V1711" i="1"/>
  <c r="V638" i="1"/>
  <c r="O638" i="1" s="1"/>
  <c r="Q638" i="1" s="1"/>
  <c r="V2314" i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V468" i="1"/>
  <c r="O468" i="1" s="1"/>
  <c r="Q468" i="1" s="1"/>
  <c r="V1110" i="1"/>
  <c r="V251" i="1"/>
  <c r="O251" i="1" s="1"/>
  <c r="Q251" i="1" s="1"/>
  <c r="V2712" i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V127" i="1"/>
  <c r="V1672" i="1"/>
  <c r="V2477" i="1"/>
  <c r="O2477" i="1" s="1"/>
  <c r="Q2477" i="1" s="1"/>
  <c r="V125" i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V1709" i="1"/>
  <c r="O1709" i="1" s="1"/>
  <c r="Q1709" i="1" s="1"/>
  <c r="V845" i="1"/>
  <c r="V83" i="1"/>
  <c r="V157" i="1"/>
  <c r="V1033" i="1"/>
  <c r="O1033" i="1" s="1"/>
  <c r="Q1033" i="1" s="1"/>
  <c r="V233" i="1"/>
  <c r="V939" i="1"/>
  <c r="V1333" i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V1453" i="1"/>
  <c r="V2517" i="1"/>
  <c r="AA2517" i="1" s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V1467" i="1"/>
  <c r="O1467" i="1" s="1"/>
  <c r="Q1467" i="1" s="1"/>
  <c r="V84" i="1"/>
  <c r="O84" i="1" s="1"/>
  <c r="Q84" i="1" s="1"/>
  <c r="V1887" i="1"/>
  <c r="V1034" i="1"/>
  <c r="V2197" i="1"/>
  <c r="O2197" i="1" s="1"/>
  <c r="Q2197" i="1" s="1"/>
  <c r="V477" i="1"/>
  <c r="V129" i="1"/>
  <c r="V341" i="1"/>
  <c r="V2254" i="1"/>
  <c r="V632" i="1"/>
  <c r="V1817" i="1"/>
  <c r="O1817" i="1" s="1"/>
  <c r="Q1817" i="1" s="1"/>
  <c r="V1025" i="1"/>
  <c r="V1217" i="1"/>
  <c r="V2484" i="1"/>
  <c r="V1331" i="1"/>
  <c r="V2550" i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V370" i="1"/>
  <c r="V1706" i="1"/>
  <c r="O1706" i="1" s="1"/>
  <c r="Q1706" i="1" s="1"/>
  <c r="V2681" i="1"/>
  <c r="V2032" i="1"/>
  <c r="V1576" i="1"/>
  <c r="V1463" i="1"/>
  <c r="V1219" i="1"/>
  <c r="V1024" i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V1884" i="1"/>
  <c r="V2139" i="1"/>
  <c r="V469" i="1"/>
  <c r="V1926" i="1"/>
  <c r="V2086" i="1"/>
  <c r="V1925" i="1"/>
  <c r="V1691" i="1"/>
  <c r="V1327" i="1"/>
  <c r="V1688" i="1"/>
  <c r="V626" i="1"/>
  <c r="V1923" i="1"/>
  <c r="O1923" i="1" s="1"/>
  <c r="Q1923" i="1" s="1"/>
  <c r="V1324" i="1"/>
  <c r="V2778" i="1"/>
  <c r="V2479" i="1"/>
  <c r="V1972" i="1"/>
  <c r="V1586" i="1"/>
  <c r="V848" i="1"/>
  <c r="O848" i="1" s="1"/>
  <c r="Q848" i="1" s="1"/>
  <c r="V2036" i="1"/>
  <c r="V1041" i="1"/>
  <c r="V943" i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V337" i="1"/>
  <c r="V2440" i="1"/>
  <c r="V1873" i="1"/>
  <c r="V1438" i="1"/>
  <c r="V2820" i="1"/>
  <c r="V1437" i="1"/>
  <c r="V1204" i="1"/>
  <c r="V52" i="1"/>
  <c r="V1917" i="1"/>
  <c r="V828" i="1"/>
  <c r="V620" i="1"/>
  <c r="V1308" i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V1433" i="1"/>
  <c r="O1433" i="1" s="1"/>
  <c r="Q1433" i="1" s="1"/>
  <c r="V922" i="1"/>
  <c r="O922" i="1" s="1"/>
  <c r="Q922" i="1" s="1"/>
  <c r="V2577" i="1"/>
  <c r="O2577" i="1" s="1"/>
  <c r="Q2577" i="1" s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V1789" i="1"/>
  <c r="V1967" i="1"/>
  <c r="O1967" i="1" s="1"/>
  <c r="Q1967" i="1" s="1"/>
  <c r="V2076" i="1"/>
  <c r="V1097" i="1"/>
  <c r="V2074" i="1"/>
  <c r="V617" i="1"/>
  <c r="V1915" i="1"/>
  <c r="V1788" i="1"/>
  <c r="V1004" i="1"/>
  <c r="V2675" i="1"/>
  <c r="O2675" i="1" s="1"/>
  <c r="Q2675" i="1" s="1"/>
  <c r="V2710" i="1"/>
  <c r="V2292" i="1"/>
  <c r="V917" i="1"/>
  <c r="V2748" i="1"/>
  <c r="V2508" i="1"/>
  <c r="V1914" i="1"/>
  <c r="V150" i="1"/>
  <c r="V2343" i="1"/>
  <c r="O2343" i="1" s="1"/>
  <c r="Q2343" i="1" s="1"/>
  <c r="V1192" i="1"/>
  <c r="V759" i="1"/>
  <c r="V2019" i="1"/>
  <c r="V1785" i="1"/>
  <c r="V1424" i="1"/>
  <c r="V225" i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V611" i="1"/>
  <c r="V1001" i="1"/>
  <c r="O1001" i="1" s="1"/>
  <c r="Q1001" i="1" s="1"/>
  <c r="V1288" i="1"/>
  <c r="O1288" i="1" s="1"/>
  <c r="Q1288" i="1" s="1"/>
  <c r="V2181" i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V189" i="1"/>
  <c r="O189" i="1" s="1"/>
  <c r="Q189" i="1" s="1"/>
  <c r="V1183" i="1"/>
  <c r="V188" i="1"/>
  <c r="O188" i="1" s="1"/>
  <c r="Q188" i="1" s="1"/>
  <c r="V1182" i="1"/>
  <c r="V1779" i="1"/>
  <c r="V1532" i="1"/>
  <c r="V282" i="1"/>
  <c r="V752" i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V2762" i="1"/>
  <c r="V773" i="1"/>
  <c r="V1812" i="1"/>
  <c r="V2761" i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V834" i="1"/>
  <c r="O834" i="1" s="1"/>
  <c r="Q834" i="1" s="1"/>
  <c r="V265" i="1"/>
  <c r="V1317" i="1"/>
  <c r="O1317" i="1" s="1"/>
  <c r="Q1317" i="1" s="1"/>
  <c r="V430" i="1"/>
  <c r="V1554" i="1"/>
  <c r="V1011" i="1"/>
  <c r="V1105" i="1"/>
  <c r="V1010" i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V2255" i="1"/>
  <c r="O2255" i="1" s="1"/>
  <c r="Q2255" i="1" s="1"/>
  <c r="V2394" i="1"/>
  <c r="V1339" i="1"/>
  <c r="V2198" i="1"/>
  <c r="V1337" i="1"/>
  <c r="V528" i="1"/>
  <c r="V2750" i="1"/>
  <c r="V2790" i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V2196" i="1"/>
  <c r="O2196" i="1" s="1"/>
  <c r="Q2196" i="1" s="1"/>
  <c r="V1579" i="1"/>
  <c r="O1579" i="1" s="1"/>
  <c r="Q1579" i="1" s="1"/>
  <c r="V634" i="1"/>
  <c r="V476" i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V60" i="1"/>
  <c r="V1120" i="1"/>
  <c r="V2194" i="1"/>
  <c r="V293" i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V2516" i="1"/>
  <c r="V367" i="1"/>
  <c r="V1690" i="1"/>
  <c r="V1328" i="1"/>
  <c r="V1326" i="1"/>
  <c r="V2441" i="1"/>
  <c r="V1924" i="1"/>
  <c r="V1450" i="1"/>
  <c r="V2691" i="1"/>
  <c r="V1806" i="1"/>
  <c r="V311" i="1"/>
  <c r="V2025" i="1"/>
  <c r="V2513" i="1"/>
  <c r="O2513" i="1" s="1"/>
  <c r="Q2513" i="1" s="1"/>
  <c r="V402" i="1"/>
  <c r="V929" i="1"/>
  <c r="V2419" i="1"/>
  <c r="V768" i="1"/>
  <c r="V575" i="1"/>
  <c r="V361" i="1"/>
  <c r="V1531" i="1"/>
  <c r="V1417" i="1"/>
  <c r="V2067" i="1"/>
  <c r="V122" i="1"/>
  <c r="O122" i="1" s="1"/>
  <c r="Q122" i="1" s="1"/>
  <c r="V1416" i="1"/>
  <c r="V900" i="1"/>
  <c r="V608" i="1"/>
  <c r="V2613" i="1"/>
  <c r="V22" i="1"/>
  <c r="V2540" i="1"/>
  <c r="V1083" i="1"/>
  <c r="V2014" i="1"/>
  <c r="V2377" i="1"/>
  <c r="V2469" i="1"/>
  <c r="V281" i="1"/>
  <c r="V1862" i="1"/>
  <c r="V1180" i="1"/>
  <c r="V221" i="1"/>
  <c r="V186" i="1"/>
  <c r="V1861" i="1"/>
  <c r="O1861" i="1" s="1"/>
  <c r="Q1861" i="1" s="1"/>
  <c r="V2065" i="1"/>
  <c r="V2434" i="1"/>
  <c r="V425" i="1"/>
  <c r="V816" i="1"/>
  <c r="V815" i="1"/>
  <c r="V2232" i="1"/>
  <c r="V1411" i="1"/>
  <c r="V2755" i="1"/>
  <c r="V2010" i="1"/>
  <c r="V121" i="1"/>
  <c r="V262" i="1"/>
  <c r="V2662" i="1"/>
  <c r="V1410" i="1"/>
  <c r="V454" i="1"/>
  <c r="V2433" i="1"/>
  <c r="V1279" i="1"/>
  <c r="O1279" i="1" s="1"/>
  <c r="Q1279" i="1" s="1"/>
  <c r="V607" i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V991" i="1"/>
  <c r="V2374" i="1"/>
  <c r="V1406" i="1"/>
  <c r="V1103" i="1"/>
  <c r="V1313" i="1"/>
  <c r="V1441" i="1"/>
  <c r="V1875" i="1"/>
  <c r="O1875" i="1" s="1"/>
  <c r="Q1875" i="1" s="1"/>
  <c r="V2729" i="1"/>
  <c r="V693" i="1"/>
  <c r="V2243" i="1"/>
  <c r="V1439" i="1"/>
  <c r="V102" i="1"/>
  <c r="V691" i="1"/>
  <c r="O691" i="1" s="1"/>
  <c r="Q691" i="1" s="1"/>
  <c r="V2084" i="1"/>
  <c r="V2023" i="1"/>
  <c r="V2384" i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V1430" i="1"/>
  <c r="V1194" i="1"/>
  <c r="V2413" i="1"/>
  <c r="V1429" i="1"/>
  <c r="V1297" i="1"/>
  <c r="V124" i="1"/>
  <c r="V1428" i="1"/>
  <c r="V688" i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V123" i="1"/>
  <c r="V2725" i="1"/>
  <c r="V263" i="1"/>
  <c r="V1543" i="1"/>
  <c r="V2239" i="1"/>
  <c r="V2183" i="1"/>
  <c r="V1294" i="1"/>
  <c r="V1542" i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V1152" i="1"/>
  <c r="V2719" i="1"/>
  <c r="V321" i="1"/>
  <c r="O321" i="1" s="1"/>
  <c r="Q321" i="1" s="1"/>
  <c r="V1151" i="1"/>
  <c r="V2164" i="1"/>
  <c r="V491" i="1"/>
  <c r="V546" i="1"/>
  <c r="V2598" i="1"/>
  <c r="V1622" i="1"/>
  <c r="V2640" i="1"/>
  <c r="V2747" i="1"/>
  <c r="O2747" i="1" s="1"/>
  <c r="Q2747" i="1" s="1"/>
  <c r="V2277" i="1"/>
  <c r="V1404" i="1"/>
  <c r="V990" i="1"/>
  <c r="V120" i="1"/>
  <c r="V2638" i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AA2812" i="1" s="1"/>
  <c r="V305" i="1"/>
  <c r="O305" i="1" s="1"/>
  <c r="Q305" i="1" s="1"/>
  <c r="V2276" i="1"/>
  <c r="V1524" i="1"/>
  <c r="V986" i="1"/>
  <c r="V329" i="1"/>
  <c r="V219" i="1"/>
  <c r="V2605" i="1"/>
  <c r="V100" i="1"/>
  <c r="AA100" i="1" s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V216" i="1"/>
  <c r="V2226" i="1"/>
  <c r="V40" i="1"/>
  <c r="V2602" i="1"/>
  <c r="V119" i="1"/>
  <c r="O119" i="1" s="1"/>
  <c r="Q119" i="1" s="1"/>
  <c r="V2538" i="1"/>
  <c r="V604" i="1"/>
  <c r="V981" i="1"/>
  <c r="V184" i="1"/>
  <c r="V1398" i="1"/>
  <c r="V2461" i="1"/>
  <c r="V2500" i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V1392" i="1"/>
  <c r="O1392" i="1" s="1"/>
  <c r="Q1392" i="1" s="1"/>
  <c r="V183" i="1"/>
  <c r="AA183" i="1" s="1"/>
  <c r="V1901" i="1"/>
  <c r="O1901" i="1" s="1"/>
  <c r="Q1901" i="1" s="1"/>
  <c r="V1635" i="1"/>
  <c r="V977" i="1"/>
  <c r="V1634" i="1"/>
  <c r="V2660" i="1"/>
  <c r="V1632" i="1"/>
  <c r="V1900" i="1"/>
  <c r="V2368" i="1"/>
  <c r="V736" i="1"/>
  <c r="O736" i="1" s="1"/>
  <c r="Q736" i="1" s="1"/>
  <c r="V1388" i="1"/>
  <c r="V2003" i="1"/>
  <c r="V2121" i="1"/>
  <c r="V974" i="1"/>
  <c r="V1631" i="1"/>
  <c r="V352" i="1"/>
  <c r="V2328" i="1"/>
  <c r="V1630" i="1"/>
  <c r="O1630" i="1" s="1"/>
  <c r="Q1630" i="1" s="1"/>
  <c r="V2056" i="1"/>
  <c r="V389" i="1"/>
  <c r="V2120" i="1"/>
  <c r="V547" i="1"/>
  <c r="V257" i="1"/>
  <c r="V277" i="1"/>
  <c r="O277" i="1" s="1"/>
  <c r="Q277" i="1" s="1"/>
  <c r="V2758" i="1"/>
  <c r="V662" i="1"/>
  <c r="O662" i="1" s="1"/>
  <c r="Q662" i="1" s="1"/>
  <c r="V880" i="1"/>
  <c r="V2565" i="1"/>
  <c r="V2119" i="1"/>
  <c r="V2793" i="1"/>
  <c r="V1162" i="1"/>
  <c r="V2531" i="1"/>
  <c r="O2531" i="1" s="1"/>
  <c r="Q2531" i="1" s="1"/>
  <c r="V2221" i="1"/>
  <c r="V351" i="1"/>
  <c r="V970" i="1"/>
  <c r="V2635" i="1"/>
  <c r="V1064" i="1"/>
  <c r="V969" i="1"/>
  <c r="V1382" i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AA2218" i="1" s="1"/>
  <c r="V1747" i="1"/>
  <c r="O1747" i="1" s="1"/>
  <c r="Q1747" i="1" s="1"/>
  <c r="V2427" i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V545" i="1"/>
  <c r="V88" i="1"/>
  <c r="O88" i="1" s="1"/>
  <c r="Q88" i="1" s="1"/>
  <c r="V544" i="1"/>
  <c r="V428" i="1"/>
  <c r="V2647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V2544" i="1"/>
  <c r="V2799" i="1"/>
  <c r="V2674" i="1"/>
  <c r="V906" i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V2161" i="1"/>
  <c r="V489" i="1"/>
  <c r="V1057" i="1"/>
  <c r="V256" i="1"/>
  <c r="V869" i="1"/>
  <c r="V1620" i="1"/>
  <c r="O1620" i="1" s="1"/>
  <c r="Q1620" i="1" s="1"/>
  <c r="V2267" i="1"/>
  <c r="V1619" i="1"/>
  <c r="V214" i="1"/>
  <c r="V723" i="1"/>
  <c r="V542" i="1"/>
  <c r="V867" i="1"/>
  <c r="V2780" i="1"/>
  <c r="V790" i="1"/>
  <c r="V1740" i="1"/>
  <c r="V789" i="1"/>
  <c r="V2792" i="1"/>
  <c r="V540" i="1"/>
  <c r="V2779" i="1"/>
  <c r="V1146" i="1"/>
  <c r="V1895" i="1"/>
  <c r="O1895" i="1" s="1"/>
  <c r="Q1895" i="1" s="1"/>
  <c r="V1251" i="1"/>
  <c r="V1361" i="1"/>
  <c r="V597" i="1"/>
  <c r="V1894" i="1"/>
  <c r="V2158" i="1"/>
  <c r="V1739" i="1"/>
  <c r="V384" i="1"/>
  <c r="V1738" i="1"/>
  <c r="O1738" i="1" s="1"/>
  <c r="Q1738" i="1" s="1"/>
  <c r="V649" i="1"/>
  <c r="V1498" i="1"/>
  <c r="V2798" i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V647" i="1"/>
  <c r="V2212" i="1"/>
  <c r="O2212" i="1" s="1"/>
  <c r="Q2212" i="1" s="1"/>
  <c r="V2425" i="1"/>
  <c r="V2263" i="1"/>
  <c r="V595" i="1"/>
  <c r="V2106" i="1"/>
  <c r="V1245" i="1"/>
  <c r="V2104" i="1"/>
  <c r="V1606" i="1"/>
  <c r="V1494" i="1"/>
  <c r="V2360" i="1"/>
  <c r="V133" i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AA2801" i="1" s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V1824" i="1"/>
  <c r="V409" i="1"/>
  <c r="V1823" i="1"/>
  <c r="V481" i="1"/>
  <c r="O481" i="1" s="1"/>
  <c r="Q481" i="1" s="1"/>
  <c r="V2037" i="1"/>
  <c r="V2319" i="1"/>
  <c r="V2521" i="1"/>
  <c r="V2553" i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V814" i="1"/>
  <c r="V505" i="1"/>
  <c r="V2503" i="1"/>
  <c r="V897" i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Y708" i="1" s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Y707" i="1" s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W635" i="1"/>
  <c r="Y635" i="1" s="1"/>
  <c r="W1035" i="1"/>
  <c r="Y1035" i="1" s="1"/>
  <c r="W271" i="1"/>
  <c r="Y271" i="1" s="1"/>
  <c r="W295" i="1"/>
  <c r="Y295" i="1" s="1"/>
  <c r="W270" i="1"/>
  <c r="Y270" i="1" s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V1079" i="1"/>
  <c r="V1276" i="1"/>
  <c r="V674" i="1"/>
  <c r="V1274" i="1"/>
  <c r="V2007" i="1"/>
  <c r="V556" i="1"/>
  <c r="O556" i="1" s="1"/>
  <c r="Q556" i="1" s="1"/>
  <c r="V1273" i="1"/>
  <c r="V2639" i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Y478" i="1" s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Y702" i="1" s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Y2653" i="1" s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Y269" i="1" s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Y2030" i="1" s="1"/>
  <c r="W2444" i="1"/>
  <c r="Y2444" i="1" s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Y1570" i="1" s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Y578" i="1" s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Y1019" i="1" s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Y2547" i="1" s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Y2806" i="1" s="1"/>
  <c r="W2514" i="1"/>
  <c r="Y2514" i="1" s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Y2244" i="1" s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Y928" i="1" s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Y112" i="1" s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Y174" i="1" s="1"/>
  <c r="W267" i="1"/>
  <c r="Y267" i="1" s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Y431" i="1" s="1"/>
  <c r="W1206" i="1"/>
  <c r="Y1206" i="1" s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Y1969" i="1" s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Y1311" i="1" s="1"/>
  <c r="W2825" i="1"/>
  <c r="Y2825" i="1" s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Y1436" i="1" s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Y1306" i="1" s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Y827" i="1" s="1"/>
  <c r="W2472" i="1"/>
  <c r="Y2472" i="1" s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Y2439" i="1" s="1"/>
  <c r="W1664" i="1"/>
  <c r="Y1664" i="1" s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Y2072" i="1" s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Y14" i="1" s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Y357" i="1" s="1"/>
  <c r="W248" i="1"/>
  <c r="Y248" i="1" s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Y2573" i="1" s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Y1289" i="1" s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Y1783" i="1" s="1"/>
  <c r="W1286" i="1"/>
  <c r="Y1286" i="1" s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Y755" i="1" s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Y2840" i="1" s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Y901" i="1" s="1"/>
  <c r="W2572" i="1"/>
  <c r="W2129" i="1"/>
  <c r="Y2129" i="1" s="1"/>
  <c r="W2688" i="1"/>
  <c r="Y2688" i="1" s="1"/>
  <c r="W2709" i="1"/>
  <c r="Y2709" i="1" s="1"/>
  <c r="W2645" i="1"/>
  <c r="Y2645" i="1" s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Y1649" i="1" s="1"/>
  <c r="W456" i="1"/>
  <c r="Y456" i="1" s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Y2064" i="1" s="1"/>
  <c r="W1860" i="1"/>
  <c r="W2611" i="1"/>
  <c r="Y2611" i="1" s="1"/>
  <c r="W749" i="1"/>
  <c r="Y749" i="1" s="1"/>
  <c r="W560" i="1"/>
  <c r="Y560" i="1" s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Y2465" i="1" s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Y1405" i="1" s="1"/>
  <c r="W2608" i="1"/>
  <c r="Y2608" i="1" s="1"/>
  <c r="W2125" i="1"/>
  <c r="Y2125" i="1" s="1"/>
  <c r="W2607" i="1"/>
  <c r="Y2607" i="1" s="1"/>
  <c r="W2337" i="1"/>
  <c r="Y2337" i="1" s="1"/>
  <c r="W893" i="1"/>
  <c r="W673" i="1"/>
  <c r="Y673" i="1" s="1"/>
  <c r="W1644" i="1"/>
  <c r="Y1644" i="1" s="1"/>
  <c r="W2606" i="1"/>
  <c r="Y2606" i="1" s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Y1272" i="1" s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Y280" i="1" s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Y279" i="1" s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Y500" i="1" s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Y1171" i="1" s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Y390" i="1" s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Y2721" i="1" s="1"/>
  <c r="W667" i="1"/>
  <c r="Y667" i="1" s="1"/>
  <c r="W1638" i="1"/>
  <c r="Y1638" i="1" s="1"/>
  <c r="W1856" i="1"/>
  <c r="Y1856" i="1" s="1"/>
  <c r="W2537" i="1"/>
  <c r="Y2537" i="1" s="1"/>
  <c r="W2720" i="1"/>
  <c r="Y2720" i="1" s="1"/>
  <c r="AA2720" i="1" s="1"/>
  <c r="W1397" i="1"/>
  <c r="W885" i="1"/>
  <c r="Y885" i="1" s="1"/>
  <c r="W1903" i="1"/>
  <c r="Y1903" i="1" s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Y2123" i="1" s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Y259" i="1" s="1"/>
  <c r="W1264" i="1"/>
  <c r="Y1264" i="1" s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Y2754" i="1" s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Y2600" i="1" s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Y1384" i="1" s="1"/>
  <c r="W732" i="1"/>
  <c r="Y732" i="1" s="1"/>
  <c r="W387" i="1"/>
  <c r="Y387" i="1" s="1"/>
  <c r="W322" i="1"/>
  <c r="Y322" i="1" s="1"/>
  <c r="W2497" i="1"/>
  <c r="Y2497" i="1" s="1"/>
  <c r="W2118" i="1"/>
  <c r="Y2118" i="1" s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Y2459" i="1" s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Y1851" i="1" s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Y2268" i="1" s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Y493" i="1" s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Y2696" i="1" s="1"/>
  <c r="W2327" i="1"/>
  <c r="Y2327" i="1" s="1"/>
  <c r="W726" i="1"/>
  <c r="Y726" i="1" s="1"/>
  <c r="W1372" i="1"/>
  <c r="Y1372" i="1" s="1"/>
  <c r="W1899" i="1"/>
  <c r="Y1899" i="1" s="1"/>
  <c r="W2165" i="1"/>
  <c r="Y2165" i="1" s="1"/>
  <c r="AA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Y870" i="1" s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Y2596" i="1" s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V2705" i="1"/>
  <c r="V2113" i="1"/>
  <c r="V2739" i="1"/>
  <c r="V320" i="1"/>
  <c r="V417" i="1"/>
  <c r="O417" i="1" s="1"/>
  <c r="Q417" i="1" s="1"/>
  <c r="V237" i="1"/>
  <c r="V868" i="1"/>
  <c r="V598" i="1"/>
  <c r="V1252" i="1"/>
  <c r="V960" i="1"/>
  <c r="V1742" i="1"/>
  <c r="V69" i="1"/>
  <c r="V1149" i="1"/>
  <c r="O1149" i="1" s="1"/>
  <c r="Q1149" i="1" s="1"/>
  <c r="V1617" i="1"/>
  <c r="V1615" i="1"/>
  <c r="V488" i="1"/>
  <c r="V2266" i="1"/>
  <c r="V2405" i="1"/>
  <c r="V1996" i="1"/>
  <c r="V2160" i="1"/>
  <c r="V1362" i="1"/>
  <c r="O1362" i="1" s="1"/>
  <c r="Q1362" i="1" s="1"/>
  <c r="V1950" i="1"/>
  <c r="V2594" i="1"/>
  <c r="V2050" i="1"/>
  <c r="V722" i="1"/>
  <c r="V1499" i="1"/>
  <c r="V2593" i="1"/>
  <c r="V2157" i="1"/>
  <c r="V2817" i="1"/>
  <c r="O2817" i="1" s="1"/>
  <c r="Q2817" i="1" s="1"/>
  <c r="V786" i="1"/>
  <c r="V2718" i="1"/>
  <c r="V318" i="1"/>
  <c r="V1497" i="1"/>
  <c r="V2491" i="1"/>
  <c r="V2526" i="1"/>
  <c r="V2111" i="1"/>
  <c r="V2364" i="1"/>
  <c r="O2364" i="1" s="1"/>
  <c r="Q2364" i="1" s="1"/>
  <c r="V1145" i="1"/>
  <c r="V275" i="1"/>
  <c r="V958" i="1"/>
  <c r="V2559" i="1"/>
  <c r="V1892" i="1"/>
  <c r="V87" i="1"/>
  <c r="V1612" i="1"/>
  <c r="V864" i="1"/>
  <c r="O864" i="1" s="1"/>
  <c r="Q864" i="1" s="1"/>
  <c r="V2771" i="1"/>
  <c r="V2213" i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Y1844" i="1" s="1"/>
  <c r="W416" i="1"/>
  <c r="Y416" i="1" s="1"/>
  <c r="W2634" i="1"/>
  <c r="Y2634" i="1" s="1"/>
  <c r="W791" i="1"/>
  <c r="Y791" i="1" s="1"/>
  <c r="W961" i="1"/>
  <c r="Y961" i="1" s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Y651" i="1" s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V1593" i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V1475" i="1"/>
  <c r="V1129" i="1"/>
  <c r="O1129" i="1" s="1"/>
  <c r="Q1129" i="1" s="1"/>
  <c r="V1230" i="1"/>
  <c r="O1230" i="1" s="1"/>
  <c r="Q1230" i="1" s="1"/>
  <c r="V1127" i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Y1359" i="1" s="1"/>
  <c r="W141" i="1"/>
  <c r="Y141" i="1" s="1"/>
  <c r="W2525" i="1"/>
  <c r="Y2525" i="1" s="1"/>
  <c r="W1248" i="1"/>
  <c r="Y1248" i="1" s="1"/>
  <c r="W2404" i="1"/>
  <c r="Y2404" i="1" s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Y2631" i="1" s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Y134" i="1" s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Y863" i="1" s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Y2210" i="1" s="1"/>
  <c r="W2450" i="1"/>
  <c r="Y2450" i="1" s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Y952" i="1" s="1"/>
  <c r="W1139" i="1"/>
  <c r="Y1139" i="1" s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Y1349" i="1" s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Y860" i="1" s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O61" i="1" s="1"/>
  <c r="Q61" i="1" s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V1118" i="1"/>
  <c r="V1462" i="1"/>
  <c r="V2421" i="1"/>
  <c r="V156" i="1"/>
  <c r="O156" i="1" s="1"/>
  <c r="Q156" i="1" s="1"/>
  <c r="V472" i="1"/>
  <c r="V49" i="1"/>
  <c r="V269" i="1"/>
  <c r="V1573" i="1"/>
  <c r="V2308" i="1"/>
  <c r="V2445" i="1"/>
  <c r="V2193" i="1"/>
  <c r="V1216" i="1"/>
  <c r="V2306" i="1"/>
  <c r="V2030" i="1"/>
  <c r="V2444" i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V1810" i="1"/>
  <c r="V1883" i="1"/>
  <c r="V1564" i="1"/>
  <c r="V1112" i="1"/>
  <c r="V837" i="1"/>
  <c r="O837" i="1" s="1"/>
  <c r="Q837" i="1" s="1"/>
  <c r="V2515" i="1"/>
  <c r="V2547" i="1"/>
  <c r="V2826" i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V2789" i="1"/>
  <c r="V205" i="1"/>
  <c r="V1449" i="1"/>
  <c r="V1682" i="1"/>
  <c r="V625" i="1"/>
  <c r="V2085" i="1"/>
  <c r="V2244" i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V1973" i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V1876" i="1"/>
  <c r="V2741" i="1"/>
  <c r="V514" i="1"/>
  <c r="V2348" i="1"/>
  <c r="V2418" i="1"/>
  <c r="V338" i="1"/>
  <c r="V1553" i="1"/>
  <c r="V2475" i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V1547" i="1"/>
  <c r="V619" i="1"/>
  <c r="V2136" i="1"/>
  <c r="V1303" i="1"/>
  <c r="V1665" i="1"/>
  <c r="O1665" i="1" s="1"/>
  <c r="Q1665" i="1" s="1"/>
  <c r="V2240" i="1"/>
  <c r="V1301" i="1"/>
  <c r="V2295" i="1"/>
  <c r="V921" i="1"/>
  <c r="V920" i="1"/>
  <c r="V1546" i="1"/>
  <c r="V1793" i="1"/>
  <c r="V2380" i="1"/>
  <c r="V2294" i="1"/>
  <c r="V827" i="1"/>
  <c r="V2472" i="1"/>
  <c r="V512" i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V1295" i="1"/>
  <c r="V2760" i="1"/>
  <c r="V2774" i="1"/>
  <c r="V761" i="1"/>
  <c r="V1229" i="1"/>
  <c r="V2097" i="1"/>
  <c r="V1342" i="1"/>
  <c r="V1715" i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R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AA212" i="1" s="1"/>
  <c r="W1938" i="1"/>
  <c r="Y1938" i="1" s="1"/>
  <c r="W1038" i="1"/>
  <c r="Y1038" i="1" s="1"/>
  <c r="W589" i="1"/>
  <c r="Y589" i="1" s="1"/>
  <c r="W847" i="1"/>
  <c r="Y847" i="1" s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Y2745" i="1" s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Y435" i="1" s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Y371" i="1" s="1"/>
  <c r="W1885" i="1"/>
  <c r="Y1885" i="1" s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Y701" i="1" s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Y2252" i="1" s="1"/>
  <c r="W1461" i="1"/>
  <c r="Y1461" i="1" s="1"/>
  <c r="W1701" i="1"/>
  <c r="Y1701" i="1" s="1"/>
  <c r="W1460" i="1"/>
  <c r="Y1460" i="1" s="1"/>
  <c r="W840" i="1"/>
  <c r="W1932" i="1"/>
  <c r="Y1932" i="1" s="1"/>
  <c r="W1215" i="1"/>
  <c r="W1458" i="1"/>
  <c r="Y1458" i="1" s="1"/>
  <c r="W2829" i="1"/>
  <c r="Y2829" i="1" s="1"/>
  <c r="W2192" i="1"/>
  <c r="Y2192" i="1" s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Y2482" i="1" s="1"/>
  <c r="W2389" i="1"/>
  <c r="Y2389" i="1" s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Y2353" i="1" s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Y404" i="1" s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Y2480" i="1" s="1"/>
  <c r="W1563" i="1"/>
  <c r="Y1563" i="1" s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Y2420" i="1" s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Y1684" i="1" s="1"/>
  <c r="W291" i="1"/>
  <c r="Y291" i="1" s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Y1679" i="1" s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Y1920" i="1" s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Y364" i="1" s="1"/>
  <c r="W1802" i="1"/>
  <c r="Y1802" i="1" s="1"/>
  <c r="W1878" i="1"/>
  <c r="Y1878" i="1" s="1"/>
  <c r="W1877" i="1"/>
  <c r="Y1877" i="1" s="1"/>
  <c r="W1012" i="1"/>
  <c r="W1674" i="1"/>
  <c r="W193" i="1"/>
  <c r="Y193" i="1" s="1"/>
  <c r="W1320" i="1"/>
  <c r="Y1320" i="1" s="1"/>
  <c r="W927" i="1"/>
  <c r="Y927" i="1" s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Y1316" i="1" s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Y2620" i="1" s="1"/>
  <c r="W623" i="1"/>
  <c r="Y623" i="1" s="1"/>
  <c r="W1102" i="1"/>
  <c r="Y1102" i="1" s="1"/>
  <c r="W1968" i="1"/>
  <c r="Y1968" i="1" s="1"/>
  <c r="W173" i="1"/>
  <c r="W339" i="1"/>
  <c r="Y339" i="1" s="1"/>
  <c r="W2476" i="1"/>
  <c r="W692" i="1"/>
  <c r="Y692" i="1" s="1"/>
  <c r="W1101" i="1"/>
  <c r="Y1101" i="1" s="1"/>
  <c r="W2187" i="1"/>
  <c r="Y2187" i="1" s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Y1007" i="1" s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Y2296" i="1" s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Y1791" i="1" s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Y462" i="1" s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Y1787" i="1" s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Y308" i="1" s="1"/>
  <c r="W2317" i="1"/>
  <c r="Y2317" i="1" s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Y1472" i="1" s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Y84" i="1" s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W104" i="1"/>
  <c r="Y104" i="1" s="1"/>
  <c r="W1124" i="1"/>
  <c r="Y1124" i="1" s="1"/>
  <c r="W1033" i="1"/>
  <c r="Y1033" i="1" s="1"/>
  <c r="W477" i="1"/>
  <c r="Y477" i="1" s="1"/>
  <c r="W210" i="1"/>
  <c r="Y210" i="1" s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Y1817" i="1" s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Y1217" i="1" s="1"/>
  <c r="W522" i="1"/>
  <c r="Y522" i="1" s="1"/>
  <c r="W1572" i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Y1331" i="1" s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W2088" i="1"/>
  <c r="Y2088" i="1" s="1"/>
  <c r="W405" i="1"/>
  <c r="W2139" i="1"/>
  <c r="Y2139" i="1" s="1"/>
  <c r="W2304" i="1"/>
  <c r="Y2304" i="1" s="1"/>
  <c r="W1813" i="1"/>
  <c r="Y1813" i="1" s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W2517" i="1"/>
  <c r="Y2517" i="1" s="1"/>
  <c r="W1925" i="1"/>
  <c r="Y1925" i="1" s="1"/>
  <c r="W518" i="1"/>
  <c r="W1881" i="1"/>
  <c r="Y1881" i="1" s="1"/>
  <c r="W1691" i="1"/>
  <c r="Y1691" i="1" s="1"/>
  <c r="W1562" i="1"/>
  <c r="Y1562" i="1" s="1"/>
  <c r="W2580" i="1"/>
  <c r="Y2580" i="1" s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Y2585" i="1" s="1"/>
  <c r="W2552" i="1"/>
  <c r="Y2552" i="1" s="1"/>
  <c r="W2584" i="1"/>
  <c r="Y2584" i="1" s="1"/>
  <c r="W779" i="1"/>
  <c r="Y779" i="1" s="1"/>
  <c r="W1225" i="1"/>
  <c r="Y1225" i="1" s="1"/>
  <c r="AA182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Y139" i="1" s="1"/>
  <c r="W62" i="1"/>
  <c r="W1220" i="1"/>
  <c r="Y1220" i="1" s="1"/>
  <c r="W314" i="1"/>
  <c r="W844" i="1"/>
  <c r="Y844" i="1" s="1"/>
  <c r="AA86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Y208" i="1" s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AA14" i="1" s="1"/>
  <c r="W207" i="1"/>
  <c r="Y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Y1120" i="1" s="1"/>
  <c r="W585" i="1"/>
  <c r="Y585" i="1" s="1"/>
  <c r="W2194" i="1"/>
  <c r="Y2194" i="1" s="1"/>
  <c r="W2309" i="1"/>
  <c r="Y2309" i="1" s="1"/>
  <c r="W293" i="1"/>
  <c r="Y293" i="1" s="1"/>
  <c r="AA2798" i="1" s="1"/>
  <c r="W1978" i="1"/>
  <c r="Y1978" i="1" s="1"/>
  <c r="W1933" i="1"/>
  <c r="Y1933" i="1" s="1"/>
  <c r="AA2790" i="1" s="1"/>
  <c r="W935" i="1"/>
  <c r="Y935" i="1" s="1"/>
  <c r="W471" i="1"/>
  <c r="Y471" i="1" s="1"/>
  <c r="W1218" i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Y699" i="1" s="1"/>
  <c r="W1700" i="1"/>
  <c r="Y1700" i="1" s="1"/>
  <c r="W1930" i="1"/>
  <c r="Y1930" i="1" s="1"/>
  <c r="W2581" i="1"/>
  <c r="Y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Y2549" i="1" s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Y1695" i="1" s="1"/>
  <c r="W773" i="1"/>
  <c r="Y773" i="1" s="1"/>
  <c r="W1567" i="1"/>
  <c r="Y1567" i="1" s="1"/>
  <c r="W1812" i="1"/>
  <c r="Y1812" i="1" s="1"/>
  <c r="W772" i="1"/>
  <c r="Y772" i="1" s="1"/>
  <c r="AA2638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Y367" i="1" s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AA2542" i="1" s="1"/>
  <c r="W432" i="1"/>
  <c r="W1806" i="1"/>
  <c r="Y1806" i="1" s="1"/>
  <c r="W1325" i="1"/>
  <c r="Y1325" i="1" s="1"/>
  <c r="W311" i="1"/>
  <c r="Y311" i="1" s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Y694" i="1" s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V2649" i="1"/>
  <c r="V14" i="1"/>
  <c r="V2134" i="1"/>
  <c r="V1661" i="1"/>
  <c r="V2575" i="1"/>
  <c r="O2575" i="1" s="1"/>
  <c r="Q2575" i="1" s="1"/>
  <c r="R2575" i="1" s="1"/>
  <c r="V1191" i="1"/>
  <c r="V51" i="1"/>
  <c r="V358" i="1"/>
  <c r="V914" i="1"/>
  <c r="V357" i="1"/>
  <c r="V248" i="1"/>
  <c r="O248" i="1" s="1"/>
  <c r="Q248" i="1" s="1"/>
  <c r="R248" i="1" s="1"/>
  <c r="V511" i="1"/>
  <c r="O511" i="1" s="1"/>
  <c r="Q511" i="1" s="1"/>
  <c r="R511" i="1" s="1"/>
  <c r="V1292" i="1"/>
  <c r="O1292" i="1" s="1"/>
  <c r="Q1292" i="1" s="1"/>
  <c r="R1292" i="1" s="1"/>
  <c r="V2412" i="1"/>
  <c r="V1094" i="1"/>
  <c r="V568" i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V1088" i="1"/>
  <c r="O1088" i="1" s="1"/>
  <c r="Q1088" i="1" s="1"/>
  <c r="V1000" i="1"/>
  <c r="V1965" i="1"/>
  <c r="V1866" i="1"/>
  <c r="V1912" i="1"/>
  <c r="V909" i="1"/>
  <c r="O909" i="1" s="1"/>
  <c r="Q909" i="1" s="1"/>
  <c r="R909" i="1" s="1"/>
  <c r="V2234" i="1"/>
  <c r="V2132" i="1"/>
  <c r="V1287" i="1"/>
  <c r="V1655" i="1"/>
  <c r="V1783" i="1"/>
  <c r="V1286" i="1"/>
  <c r="V1186" i="1"/>
  <c r="V1653" i="1"/>
  <c r="AA1877" i="1" s="1"/>
  <c r="V1782" i="1"/>
  <c r="V1184" i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V2015" i="1"/>
  <c r="V2840" i="1"/>
  <c r="V564" i="1"/>
  <c r="V12" i="1"/>
  <c r="V563" i="1"/>
  <c r="AA1813" i="1" s="1"/>
  <c r="V1651" i="1"/>
  <c r="V562" i="1"/>
  <c r="V2435" i="1"/>
  <c r="V1962" i="1"/>
  <c r="V509" i="1"/>
  <c r="V1778" i="1"/>
  <c r="O1778" i="1" s="1"/>
  <c r="Q1778" i="1" s="1"/>
  <c r="R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V2570" i="1"/>
  <c r="V1649" i="1"/>
  <c r="V456" i="1"/>
  <c r="V1647" i="1"/>
  <c r="V676" i="1"/>
  <c r="V1908" i="1"/>
  <c r="V2644" i="1"/>
  <c r="V1283" i="1"/>
  <c r="V2699" i="1"/>
  <c r="V1282" i="1"/>
  <c r="V2466" i="1"/>
  <c r="V1412" i="1"/>
  <c r="V33" i="1"/>
  <c r="V2064" i="1"/>
  <c r="V1860" i="1"/>
  <c r="V2611" i="1"/>
  <c r="V749" i="1"/>
  <c r="V560" i="1"/>
  <c r="V1280" i="1"/>
  <c r="V2642" i="1"/>
  <c r="AA2642" i="1" s="1"/>
  <c r="V2569" i="1"/>
  <c r="O2569" i="1" s="1"/>
  <c r="Q2569" i="1" s="1"/>
  <c r="R2569" i="1" s="1"/>
  <c r="V453" i="1"/>
  <c r="AA1649" i="1" s="1"/>
  <c r="V2641" i="1"/>
  <c r="O2641" i="1" s="1"/>
  <c r="Q2641" i="1" s="1"/>
  <c r="V675" i="1"/>
  <c r="V2008" i="1"/>
  <c r="V1775" i="1"/>
  <c r="V2465" i="1"/>
  <c r="V1774" i="1"/>
  <c r="O1774" i="1" s="1"/>
  <c r="Q1774" i="1" s="1"/>
  <c r="R1774" i="1" s="1"/>
  <c r="V2062" i="1"/>
  <c r="V1645" i="1"/>
  <c r="V1407" i="1"/>
  <c r="V894" i="1"/>
  <c r="V1078" i="1"/>
  <c r="V1405" i="1"/>
  <c r="V2608" i="1"/>
  <c r="O2608" i="1" s="1"/>
  <c r="Q2608" i="1" s="1"/>
  <c r="R2608" i="1" s="1"/>
  <c r="V2125" i="1"/>
  <c r="V2607" i="1"/>
  <c r="V2337" i="1"/>
  <c r="V893" i="1"/>
  <c r="V673" i="1"/>
  <c r="V1644" i="1"/>
  <c r="V2606" i="1"/>
  <c r="V2178" i="1"/>
  <c r="O2178" i="1" s="1"/>
  <c r="Q2178" i="1" s="1"/>
  <c r="R2178" i="1" s="1"/>
  <c r="V1403" i="1"/>
  <c r="O1403" i="1" s="1"/>
  <c r="Q1403" i="1" s="1"/>
  <c r="R1403" i="1" s="1"/>
  <c r="V1272" i="1"/>
  <c r="AA1557" i="1" s="1"/>
  <c r="V330" i="1"/>
  <c r="V987" i="1"/>
  <c r="V1643" i="1"/>
  <c r="V2006" i="1"/>
  <c r="V424" i="1"/>
  <c r="V147" i="1"/>
  <c r="V280" i="1"/>
  <c r="O280" i="1" s="1"/>
  <c r="Q280" i="1" s="1"/>
  <c r="R280" i="1" s="1"/>
  <c r="V555" i="1"/>
  <c r="V48" i="1"/>
  <c r="O48" i="1" s="1"/>
  <c r="Q48" i="1" s="1"/>
  <c r="R48" i="1" s="1"/>
  <c r="V220" i="1"/>
  <c r="V110" i="1"/>
  <c r="V328" i="1"/>
  <c r="V146" i="1"/>
  <c r="V553" i="1"/>
  <c r="V279" i="1"/>
  <c r="V7" i="1"/>
  <c r="V2637" i="1"/>
  <c r="O2637" i="1" s="1"/>
  <c r="Q2637" i="1" s="1"/>
  <c r="R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AA1461" i="1" s="1"/>
  <c r="V670" i="1"/>
  <c r="V889" i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R2228" i="1" s="1"/>
  <c r="V2604" i="1"/>
  <c r="V982" i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V2721" i="1"/>
  <c r="V667" i="1"/>
  <c r="O667" i="1" s="1"/>
  <c r="Q667" i="1" s="1"/>
  <c r="R667" i="1" s="1"/>
  <c r="V1638" i="1"/>
  <c r="O1638" i="1" s="1"/>
  <c r="Q1638" i="1" s="1"/>
  <c r="R1638" i="1" s="1"/>
  <c r="V1856" i="1"/>
  <c r="V2537" i="1"/>
  <c r="V2720" i="1"/>
  <c r="V1397" i="1"/>
  <c r="V885" i="1"/>
  <c r="O885" i="1" s="1"/>
  <c r="Q885" i="1" s="1"/>
  <c r="V1903" i="1"/>
  <c r="O1903" i="1" s="1"/>
  <c r="Q1903" i="1" s="1"/>
  <c r="R1903" i="1" s="1"/>
  <c r="V1069" i="1"/>
  <c r="V1396" i="1"/>
  <c r="AA1329" i="1" s="1"/>
  <c r="V742" i="1"/>
  <c r="V980" i="1"/>
  <c r="V1519" i="1"/>
  <c r="V806" i="1"/>
  <c r="V448" i="1"/>
  <c r="V2123" i="1"/>
  <c r="V1855" i="1"/>
  <c r="AA1301" i="1" s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V2329" i="1"/>
  <c r="V2754" i="1"/>
  <c r="V496" i="1"/>
  <c r="V663" i="1"/>
  <c r="V804" i="1"/>
  <c r="V2224" i="1"/>
  <c r="V1516" i="1"/>
  <c r="V2430" i="1"/>
  <c r="V2600" i="1"/>
  <c r="V1065" i="1"/>
  <c r="V2272" i="1"/>
  <c r="O2272" i="1" s="1"/>
  <c r="Q2272" i="1" s="1"/>
  <c r="R2272" i="1" s="1"/>
  <c r="V108" i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V1384" i="1"/>
  <c r="V732" i="1"/>
  <c r="V387" i="1"/>
  <c r="V322" i="1"/>
  <c r="V2497" i="1"/>
  <c r="V2118" i="1"/>
  <c r="V2407" i="1"/>
  <c r="V1261" i="1"/>
  <c r="V2530" i="1"/>
  <c r="V2428" i="1"/>
  <c r="V2117" i="1"/>
  <c r="V1161" i="1"/>
  <c r="O1161" i="1" s="1"/>
  <c r="Q1161" i="1" s="1"/>
  <c r="V1063" i="1"/>
  <c r="O1063" i="1" s="1"/>
  <c r="Q1063" i="1" s="1"/>
  <c r="R1063" i="1" s="1"/>
  <c r="V2459" i="1"/>
  <c r="AA1109" i="1" s="1"/>
  <c r="V1753" i="1"/>
  <c r="V1750" i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R2054" i="1" s="1"/>
  <c r="V802" i="1"/>
  <c r="V386" i="1"/>
  <c r="V1062" i="1"/>
  <c r="V1506" i="1"/>
  <c r="V731" i="1"/>
  <c r="O731" i="1" s="1"/>
  <c r="Q731" i="1" s="1"/>
  <c r="V2268" i="1"/>
  <c r="V2166" i="1"/>
  <c r="V800" i="1"/>
  <c r="AA1041" i="1" s="1"/>
  <c r="V1060" i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Y2290" i="1" s="1"/>
  <c r="W396" i="1"/>
  <c r="Y396" i="1" s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Y459" i="1" s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Y904" i="1" s="1"/>
  <c r="W2069" i="1"/>
  <c r="Y2069" i="1" s="1"/>
  <c r="W1652" i="1"/>
  <c r="Y1652" i="1" s="1"/>
  <c r="W36" i="1"/>
  <c r="Y36" i="1" s="1"/>
  <c r="W680" i="1"/>
  <c r="Y680" i="1" s="1"/>
  <c r="W609" i="1"/>
  <c r="Y609" i="1" s="1"/>
  <c r="W819" i="1"/>
  <c r="Y819" i="1" s="1"/>
  <c r="W2735" i="1"/>
  <c r="Y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AA1772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Y2661" i="1" s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Y2464" i="1" s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Y985" i="1" s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Y143" i="1" s="1"/>
  <c r="W743" i="1"/>
  <c r="Y743" i="1" s="1"/>
  <c r="W2273" i="1"/>
  <c r="Y2273" i="1" s="1"/>
  <c r="W2225" i="1"/>
  <c r="Y2225" i="1" s="1"/>
  <c r="W884" i="1"/>
  <c r="W1520" i="1"/>
  <c r="Y1520" i="1" s="1"/>
  <c r="W2369" i="1"/>
  <c r="Y2369" i="1" s="1"/>
  <c r="AA1316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Y2168" i="1" s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AA1188" i="1" s="1"/>
  <c r="W1514" i="1"/>
  <c r="Y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AA1156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AA1124" i="1" s="1"/>
  <c r="W1511" i="1"/>
  <c r="Y1511" i="1" s="1"/>
  <c r="W1160" i="1"/>
  <c r="Y1160" i="1" s="1"/>
  <c r="W1381" i="1"/>
  <c r="W1755" i="1"/>
  <c r="Y1755" i="1" s="1"/>
  <c r="W1752" i="1"/>
  <c r="Y1752" i="1" s="1"/>
  <c r="W1159" i="1"/>
  <c r="W1955" i="1"/>
  <c r="Y1955" i="1" s="1"/>
  <c r="W1748" i="1"/>
  <c r="Y1748" i="1" s="1"/>
  <c r="AA1092" i="1" s="1"/>
  <c r="W1509" i="1"/>
  <c r="Y1509" i="1" s="1"/>
  <c r="W90" i="1"/>
  <c r="Y90" i="1" s="1"/>
  <c r="W240" i="1"/>
  <c r="W2707" i="1"/>
  <c r="Y2707" i="1" s="1"/>
  <c r="W1746" i="1"/>
  <c r="Y1746" i="1" s="1"/>
  <c r="W968" i="1"/>
  <c r="Y968" i="1" s="1"/>
  <c r="W2366" i="1"/>
  <c r="Y2366" i="1" s="1"/>
  <c r="W2564" i="1"/>
  <c r="Y2564" i="1" s="1"/>
  <c r="AA1060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AA996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Y1622" i="1" s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Y542" i="1" s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Y1842" i="1" s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Y1358" i="1" s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AA676" i="1" s="1"/>
  <c r="W2106" i="1"/>
  <c r="Y2106" i="1" s="1"/>
  <c r="W1245" i="1"/>
  <c r="Y1245" i="1" s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Y2137" i="1" s="1"/>
  <c r="W1683" i="1"/>
  <c r="Y1683" i="1" s="1"/>
  <c r="W2778" i="1"/>
  <c r="Y2778" i="1" s="1"/>
  <c r="W290" i="1"/>
  <c r="Y290" i="1" s="1"/>
  <c r="W1680" i="1"/>
  <c r="Y1680" i="1" s="1"/>
  <c r="W2651" i="1"/>
  <c r="Y2651" i="1" s="1"/>
  <c r="W2479" i="1"/>
  <c r="Y2479" i="1" s="1"/>
  <c r="W695" i="1"/>
  <c r="Y695" i="1" s="1"/>
  <c r="W73" i="1"/>
  <c r="Y73" i="1" s="1"/>
  <c r="W289" i="1"/>
  <c r="Y289" i="1" s="1"/>
  <c r="W2777" i="1"/>
  <c r="Y2777" i="1" s="1"/>
  <c r="W153" i="1"/>
  <c r="W468" i="1"/>
  <c r="X468" i="1" s="1"/>
  <c r="W1110" i="1"/>
  <c r="Y1110" i="1" s="1"/>
  <c r="W251" i="1"/>
  <c r="Y251" i="1" s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W2841" i="1"/>
  <c r="Y2841" i="1" s="1"/>
  <c r="W1678" i="1"/>
  <c r="Y1678" i="1" s="1"/>
  <c r="W1677" i="1"/>
  <c r="Y1677" i="1" s="1"/>
  <c r="W1675" i="1"/>
  <c r="Y1675" i="1" s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Y1318" i="1" s="1"/>
  <c r="W2776" i="1"/>
  <c r="W226" i="1"/>
  <c r="Y226" i="1" s="1"/>
  <c r="W266" i="1"/>
  <c r="Y266" i="1" s="1"/>
  <c r="W2805" i="1"/>
  <c r="Y2805" i="1" s="1"/>
  <c r="W1555" i="1"/>
  <c r="Y1555" i="1" s="1"/>
  <c r="W72" i="1"/>
  <c r="Y72" i="1" s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Y2619" i="1" s="1"/>
  <c r="W1671" i="1"/>
  <c r="W1440" i="1"/>
  <c r="Y1440" i="1" s="1"/>
  <c r="W622" i="1"/>
  <c r="W1205" i="1"/>
  <c r="W1670" i="1"/>
  <c r="Y1670" i="1" s="1"/>
  <c r="W2417" i="1"/>
  <c r="Y2417" i="1" s="1"/>
  <c r="W287" i="1"/>
  <c r="Y287" i="1" s="1"/>
  <c r="W2474" i="1"/>
  <c r="Y2474" i="1" s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Y1917" i="1" s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Y2020" i="1" s="1"/>
  <c r="W1667" i="1"/>
  <c r="Y1667" i="1" s="1"/>
  <c r="W1433" i="1"/>
  <c r="Y1433" i="1" s="1"/>
  <c r="W922" i="1"/>
  <c r="W2577" i="1"/>
  <c r="Y2577" i="1" s="1"/>
  <c r="W1432" i="1"/>
  <c r="Y1432" i="1" s="1"/>
  <c r="W1197" i="1"/>
  <c r="Y1197" i="1" s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Y2676" i="1" s="1"/>
  <c r="W1193" i="1"/>
  <c r="Y1193" i="1" s="1"/>
  <c r="W2184" i="1"/>
  <c r="Y2184" i="1" s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Y1915" i="1" s="1"/>
  <c r="W1788" i="1"/>
  <c r="Y1788" i="1" s="1"/>
  <c r="W1004" i="1"/>
  <c r="Y1004" i="1" s="1"/>
  <c r="W2675" i="1"/>
  <c r="Y2675" i="1" s="1"/>
  <c r="W2710" i="1"/>
  <c r="W2292" i="1"/>
  <c r="Y2292" i="1" s="1"/>
  <c r="W917" i="1"/>
  <c r="Y917" i="1" s="1"/>
  <c r="W2748" i="1"/>
  <c r="Y2748" i="1" s="1"/>
  <c r="W2508" i="1"/>
  <c r="Y2508" i="1" s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Y247" i="1" s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Y2236" i="1" s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Y2615" i="1" s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Y284" i="1" s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Y1420" i="1" s="1"/>
  <c r="W1087" i="1"/>
  <c r="Y1087" i="1" s="1"/>
  <c r="W223" i="1"/>
  <c r="Y223" i="1" s="1"/>
  <c r="W2819" i="1"/>
  <c r="Y2819" i="1" s="1"/>
  <c r="W189" i="1"/>
  <c r="Y189" i="1" s="1"/>
  <c r="W1183" i="1"/>
  <c r="Y1183" i="1" s="1"/>
  <c r="W188" i="1"/>
  <c r="W1182" i="1"/>
  <c r="Y1182" i="1" s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Y1417" i="1" s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W22" i="1"/>
  <c r="Y22" i="1" s="1"/>
  <c r="W2540" i="1"/>
  <c r="Y2540" i="1" s="1"/>
  <c r="W1083" i="1"/>
  <c r="Y1083" i="1" s="1"/>
  <c r="W2014" i="1"/>
  <c r="Y2014" i="1" s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Y221" i="1" s="1"/>
  <c r="W186" i="1"/>
  <c r="Y186" i="1" s="1"/>
  <c r="W1861" i="1"/>
  <c r="Y1861" i="1" s="1"/>
  <c r="W2065" i="1"/>
  <c r="W2434" i="1"/>
  <c r="Y2434" i="1" s="1"/>
  <c r="W425" i="1"/>
  <c r="Y425" i="1" s="1"/>
  <c r="W816" i="1"/>
  <c r="Y816" i="1" s="1"/>
  <c r="W815" i="1"/>
  <c r="Y815" i="1" s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Y454" i="1" s="1"/>
  <c r="W2433" i="1"/>
  <c r="Y2433" i="1" s="1"/>
  <c r="W1279" i="1"/>
  <c r="Y1279" i="1" s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Y2409" i="1" s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Y1960" i="1" s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Y1524" i="1" s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Y984" i="1" s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AA1451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Y216" i="1" s="1"/>
  <c r="W2226" i="1"/>
  <c r="Y2226" i="1" s="1"/>
  <c r="W40" i="1"/>
  <c r="Y40" i="1" s="1"/>
  <c r="W2602" i="1"/>
  <c r="Y2602" i="1" s="1"/>
  <c r="W119" i="1"/>
  <c r="X119" i="1" s="1"/>
  <c r="W2538" i="1"/>
  <c r="Y2538" i="1" s="1"/>
  <c r="W604" i="1"/>
  <c r="Y604" i="1" s="1"/>
  <c r="W981" i="1"/>
  <c r="Y981" i="1" s="1"/>
  <c r="W184" i="1"/>
  <c r="Y184" i="1" s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Y1445" i="1" s="1"/>
  <c r="AA2382" i="1" s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AA2354" i="1" s="1"/>
  <c r="W1105" i="1"/>
  <c r="Y1105" i="1" s="1"/>
  <c r="W1010" i="1"/>
  <c r="Y1010" i="1" s="1"/>
  <c r="AA2346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W2775" i="1"/>
  <c r="Y2775" i="1" s="1"/>
  <c r="W429" i="1"/>
  <c r="Y429" i="1" s="1"/>
  <c r="W1669" i="1"/>
  <c r="W830" i="1"/>
  <c r="Y830" i="1" s="1"/>
  <c r="W2795" i="1"/>
  <c r="Y2795" i="1" s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W2297" i="1"/>
  <c r="Y2297" i="1" s="1"/>
  <c r="W1307" i="1"/>
  <c r="Y1307" i="1" s="1"/>
  <c r="W923" i="1"/>
  <c r="W1548" i="1"/>
  <c r="Y1548" i="1" s="1"/>
  <c r="W464" i="1"/>
  <c r="Y464" i="1" s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Y688" i="1" s="1"/>
  <c r="W826" i="1"/>
  <c r="Y826" i="1" s="1"/>
  <c r="W2345" i="1"/>
  <c r="Y2345" i="1" s="1"/>
  <c r="AA2118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AA2054" i="1" s="1"/>
  <c r="W1294" i="1"/>
  <c r="Y1294" i="1" s="1"/>
  <c r="W1542" i="1"/>
  <c r="W2648" i="1"/>
  <c r="Y2648" i="1" s="1"/>
  <c r="W1541" i="1"/>
  <c r="Y1541" i="1" s="1"/>
  <c r="W616" i="1"/>
  <c r="Y616" i="1" s="1"/>
  <c r="W1540" i="1"/>
  <c r="Y1540" i="1" s="1"/>
  <c r="AA2030" i="1" s="1"/>
  <c r="W202" i="1"/>
  <c r="Y202" i="1" s="1"/>
  <c r="W2133" i="1"/>
  <c r="Y2133" i="1" s="1"/>
  <c r="AA2022" i="1" s="1"/>
  <c r="W95" i="1"/>
  <c r="Y95" i="1" s="1"/>
  <c r="W913" i="1"/>
  <c r="W615" i="1"/>
  <c r="Y615" i="1" s="1"/>
  <c r="W685" i="1"/>
  <c r="Y685" i="1" s="1"/>
  <c r="W912" i="1"/>
  <c r="Y912" i="1" s="1"/>
  <c r="W1913" i="1"/>
  <c r="Y1913" i="1" s="1"/>
  <c r="W428" i="1"/>
  <c r="Y428" i="1" s="1"/>
  <c r="W2647" i="1"/>
  <c r="Y2647" i="1" s="1"/>
  <c r="W684" i="1"/>
  <c r="Y684" i="1" s="1"/>
  <c r="W1867" i="1"/>
  <c r="W2663" i="1"/>
  <c r="Y2663" i="1" s="1"/>
  <c r="W2341" i="1"/>
  <c r="Y2341" i="1" s="1"/>
  <c r="W1538" i="1"/>
  <c r="Y1538" i="1" s="1"/>
  <c r="W758" i="1"/>
  <c r="Y758" i="1" s="1"/>
  <c r="W613" i="1"/>
  <c r="W2379" i="1"/>
  <c r="Y2379" i="1" s="1"/>
  <c r="AA1958" i="1" s="1"/>
  <c r="W224" i="1"/>
  <c r="Y224" i="1" s="1"/>
  <c r="W334" i="1"/>
  <c r="W461" i="1"/>
  <c r="Y461" i="1" s="1"/>
  <c r="W2289" i="1"/>
  <c r="Y2289" i="1" s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Y508" i="1" s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Y1179" i="1" s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AA165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Y1770" i="1" s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Y65" i="1" s="1"/>
  <c r="W261" i="1"/>
  <c r="Y261" i="1" s="1"/>
  <c r="W2275" i="1"/>
  <c r="Y2275" i="1" s="1"/>
  <c r="W145" i="1"/>
  <c r="Y145" i="1" s="1"/>
  <c r="AA1482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AA1450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Y422" i="1" s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Y1521" i="1" s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Y805" i="1" s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Y1066" i="1" s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AA1182" i="1" s="1"/>
  <c r="W972" i="1"/>
  <c r="Y972" i="1" s="1"/>
  <c r="W133" i="1"/>
  <c r="Y133" i="1" s="1"/>
  <c r="W2359" i="1"/>
  <c r="Y2359" i="1" s="1"/>
  <c r="W2630" i="1"/>
  <c r="Y2630" i="1" s="1"/>
  <c r="W2451" i="1"/>
  <c r="Y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Y1829" i="1" s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Y2203" i="1" s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W1394" i="1"/>
  <c r="Y1394" i="1" s="1"/>
  <c r="W550" i="1"/>
  <c r="Y550" i="1" s="1"/>
  <c r="AA1291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Y2121" i="1" s="1"/>
  <c r="W974" i="1"/>
  <c r="W1631" i="1"/>
  <c r="Y1631" i="1" s="1"/>
  <c r="W352" i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Y1258" i="1" s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Y167" i="1" s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W80" i="1"/>
  <c r="W1502" i="1"/>
  <c r="W1153" i="1"/>
  <c r="Y1153" i="1" s="1"/>
  <c r="W2765" i="1"/>
  <c r="Y2765" i="1" s="1"/>
  <c r="W2695" i="1"/>
  <c r="Y2695" i="1" s="1"/>
  <c r="W2052" i="1"/>
  <c r="Y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Y2265" i="1" s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Y1383" i="1" s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Y801" i="1" s="1"/>
  <c r="W1507" i="1"/>
  <c r="Y1507" i="1" s="1"/>
  <c r="W877" i="1"/>
  <c r="Y877" i="1" s="1"/>
  <c r="W1505" i="1"/>
  <c r="Y1505" i="1" s="1"/>
  <c r="AA1054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Y1375" i="1" s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AA962" i="1" s="1"/>
  <c r="W655" i="1"/>
  <c r="Y655" i="1" s="1"/>
  <c r="AA958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AA702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Y132" i="1" s="1"/>
  <c r="W1944" i="1"/>
  <c r="Y1944" i="1" s="1"/>
  <c r="W213" i="1"/>
  <c r="Y213" i="1" s="1"/>
  <c r="AA610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AA510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AA478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AA1009" i="1" s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V2327" i="1"/>
  <c r="V726" i="1"/>
  <c r="AA977" i="1" s="1"/>
  <c r="V1372" i="1"/>
  <c r="AA973" i="1" s="1"/>
  <c r="V1899" i="1"/>
  <c r="V2165" i="1"/>
  <c r="O2165" i="1" s="1"/>
  <c r="Q2165" i="1" s="1"/>
  <c r="V1897" i="1"/>
  <c r="O1897" i="1" s="1"/>
  <c r="Q1897" i="1" s="1"/>
  <c r="V1998" i="1"/>
  <c r="V1058" i="1"/>
  <c r="V1847" i="1"/>
  <c r="V1896" i="1"/>
  <c r="V301" i="1"/>
  <c r="V653" i="1"/>
  <c r="V793" i="1"/>
  <c r="V964" i="1"/>
  <c r="O964" i="1" s="1"/>
  <c r="Q964" i="1" s="1"/>
  <c r="V2216" i="1"/>
  <c r="V870" i="1"/>
  <c r="V1369" i="1"/>
  <c r="V543" i="1"/>
  <c r="V1367" i="1"/>
  <c r="AA909" i="1" s="1"/>
  <c r="V418" i="1"/>
  <c r="V490" i="1"/>
  <c r="O490" i="1" s="1"/>
  <c r="Q490" i="1" s="1"/>
  <c r="V2781" i="1"/>
  <c r="O2781" i="1" s="1"/>
  <c r="Q2781" i="1" s="1"/>
  <c r="V1744" i="1"/>
  <c r="V2772" i="1"/>
  <c r="V2596" i="1"/>
  <c r="V1621" i="1"/>
  <c r="V1844" i="1"/>
  <c r="AA877" i="1" s="1"/>
  <c r="V416" i="1"/>
  <c r="V2634" i="1"/>
  <c r="V791" i="1"/>
  <c r="V961" i="1"/>
  <c r="V1618" i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AA813" i="1" s="1"/>
  <c r="V1250" i="1"/>
  <c r="V1360" i="1"/>
  <c r="AA805" i="1" s="1"/>
  <c r="V2159" i="1"/>
  <c r="V2454" i="1"/>
  <c r="V487" i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V2156" i="1"/>
  <c r="V444" i="1"/>
  <c r="AA753" i="1" s="1"/>
  <c r="V2592" i="1"/>
  <c r="O2592" i="1" s="1"/>
  <c r="Q2592" i="1" s="1"/>
  <c r="V1359" i="1"/>
  <c r="V141" i="1"/>
  <c r="O141" i="1" s="1"/>
  <c r="Q141" i="1" s="1"/>
  <c r="V2525" i="1"/>
  <c r="V1248" i="1"/>
  <c r="V2404" i="1"/>
  <c r="V1613" i="1"/>
  <c r="V383" i="1"/>
  <c r="AA721" i="1" s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V2631" i="1"/>
  <c r="V2686" i="1"/>
  <c r="AA689" i="1" s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AA657" i="1" s="1"/>
  <c r="V1493" i="1"/>
  <c r="V57" i="1"/>
  <c r="V2152" i="1"/>
  <c r="V1357" i="1"/>
  <c r="O1357" i="1" s="1"/>
  <c r="Q1357" i="1" s="1"/>
  <c r="V26" i="1"/>
  <c r="V1356" i="1"/>
  <c r="O1356" i="1" s="1"/>
  <c r="Q1356" i="1" s="1"/>
  <c r="R1356" i="1" s="1"/>
  <c r="V863" i="1"/>
  <c r="AA629" i="1" s="1"/>
  <c r="V1840" i="1"/>
  <c r="AA625" i="1" s="1"/>
  <c r="V1355" i="1"/>
  <c r="V2704" i="1"/>
  <c r="V1604" i="1"/>
  <c r="V1492" i="1"/>
  <c r="O1492" i="1" s="1"/>
  <c r="Q1492" i="1" s="1"/>
  <c r="V1143" i="1"/>
  <c r="V2210" i="1"/>
  <c r="AA601" i="1" s="1"/>
  <c r="V2450" i="1"/>
  <c r="AA597" i="1" s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V1349" i="1"/>
  <c r="V1485" i="1"/>
  <c r="AA497" i="1" s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AA469" i="1" s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Y296" i="1" s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O2472" i="1"/>
  <c r="Q2472" i="1" s="1"/>
  <c r="R2472" i="1" s="1"/>
  <c r="AA2741" i="1"/>
  <c r="O2692" i="1"/>
  <c r="Q2692" i="1" s="1"/>
  <c r="AA2256" i="1"/>
  <c r="AA2064" i="1"/>
  <c r="AA2032" i="1"/>
  <c r="O2058" i="1"/>
  <c r="Q2058" i="1" s="1"/>
  <c r="O2005" i="1"/>
  <c r="Q2005" i="1" s="1"/>
  <c r="AA1268" i="1"/>
  <c r="O2002" i="1"/>
  <c r="Q2002" i="1" s="1"/>
  <c r="R2002" i="1" s="1"/>
  <c r="O2270" i="1"/>
  <c r="Q2270" i="1" s="1"/>
  <c r="R2270" i="1" s="1"/>
  <c r="O491" i="1"/>
  <c r="Q491" i="1" s="1"/>
  <c r="O724" i="1"/>
  <c r="Q724" i="1" s="1"/>
  <c r="O2798" i="1"/>
  <c r="Q2798" i="1" s="1"/>
  <c r="O784" i="1"/>
  <c r="Q784" i="1" s="1"/>
  <c r="AA1161" i="1"/>
  <c r="O145" i="1"/>
  <c r="Q145" i="1" s="1"/>
  <c r="O551" i="1"/>
  <c r="Q551" i="1" s="1"/>
  <c r="O1521" i="1"/>
  <c r="Q1521" i="1" s="1"/>
  <c r="O2213" i="1"/>
  <c r="Q2213" i="1" s="1"/>
  <c r="O1593" i="1"/>
  <c r="Q1593" i="1" s="1"/>
  <c r="O2751" i="1"/>
  <c r="Q2751" i="1" s="1"/>
  <c r="R2751" i="1" s="1"/>
  <c r="AA2289" i="1"/>
  <c r="O1405" i="1"/>
  <c r="Q1405" i="1" s="1"/>
  <c r="R1405" i="1" s="1"/>
  <c r="AA2482" i="1"/>
  <c r="O568" i="1"/>
  <c r="Q568" i="1" s="1"/>
  <c r="AA2069" i="1"/>
  <c r="O2448" i="1"/>
  <c r="Q2448" i="1" s="1"/>
  <c r="AA2769" i="1"/>
  <c r="AA2122" i="1"/>
  <c r="O2674" i="1"/>
  <c r="Q2674" i="1" s="1"/>
  <c r="AA2742" i="1"/>
  <c r="O157" i="1"/>
  <c r="Q157" i="1" s="1"/>
  <c r="R157" i="1" s="1"/>
  <c r="O233" i="1"/>
  <c r="Q233" i="1" s="1"/>
  <c r="R233" i="1" s="1"/>
  <c r="O1333" i="1"/>
  <c r="Q1333" i="1" s="1"/>
  <c r="O2392" i="1"/>
  <c r="Q2392" i="1" s="1"/>
  <c r="O2550" i="1"/>
  <c r="Q2550" i="1" s="1"/>
  <c r="O771" i="1"/>
  <c r="Q771" i="1" s="1"/>
  <c r="O1691" i="1"/>
  <c r="Q1691" i="1" s="1"/>
  <c r="O1324" i="1"/>
  <c r="Q1324" i="1" s="1"/>
  <c r="O290" i="1"/>
  <c r="Q290" i="1" s="1"/>
  <c r="O289" i="1"/>
  <c r="Q289" i="1" s="1"/>
  <c r="R289" i="1" s="1"/>
  <c r="O2777" i="1"/>
  <c r="Q2777" i="1" s="1"/>
  <c r="O1972" i="1"/>
  <c r="Q1972" i="1" s="1"/>
  <c r="O1209" i="1"/>
  <c r="Q1209" i="1" s="1"/>
  <c r="O1938" i="1"/>
  <c r="Q1938" i="1" s="1"/>
  <c r="O1031" i="1"/>
  <c r="Q1031" i="1" s="1"/>
  <c r="R1031" i="1" s="1"/>
  <c r="O701" i="1"/>
  <c r="Q701" i="1" s="1"/>
  <c r="R701" i="1" s="1"/>
  <c r="O1115" i="1"/>
  <c r="Q1115" i="1" s="1"/>
  <c r="AA26" i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06" i="1"/>
  <c r="Q706" i="1" s="1"/>
  <c r="AA1424" i="1"/>
  <c r="O341" i="1"/>
  <c r="Q341" i="1" s="1"/>
  <c r="R341" i="1" s="1"/>
  <c r="O1024" i="1"/>
  <c r="Q1024" i="1" s="1"/>
  <c r="AA2161" i="1"/>
  <c r="AA2479" i="1"/>
  <c r="O73" i="1"/>
  <c r="Q73" i="1" s="1"/>
  <c r="R73" i="1" s="1"/>
  <c r="AA2454" i="1"/>
  <c r="O2292" i="1"/>
  <c r="Q2292" i="1" s="1"/>
  <c r="O759" i="1"/>
  <c r="Q759" i="1" s="1"/>
  <c r="O1424" i="1"/>
  <c r="Q1424" i="1" s="1"/>
  <c r="R1424" i="1" s="1"/>
  <c r="O2507" i="1"/>
  <c r="Q2507" i="1" s="1"/>
  <c r="O2181" i="1"/>
  <c r="Q2181" i="1" s="1"/>
  <c r="O355" i="1"/>
  <c r="Q355" i="1" s="1"/>
  <c r="R355" i="1" s="1"/>
  <c r="O1865" i="1"/>
  <c r="Q1865" i="1" s="1"/>
  <c r="O1535" i="1"/>
  <c r="Q1535" i="1" s="1"/>
  <c r="AA2453" i="1"/>
  <c r="O1426" i="1"/>
  <c r="Q1426" i="1" s="1"/>
  <c r="AA110" i="1"/>
  <c r="O896" i="1"/>
  <c r="Q896" i="1" s="1"/>
  <c r="R896" i="1" s="1"/>
  <c r="O1080" i="1"/>
  <c r="Q1080" i="1" s="1"/>
  <c r="AA219" i="1"/>
  <c r="O2061" i="1"/>
  <c r="Q2061" i="1" s="1"/>
  <c r="R2061" i="1" s="1"/>
  <c r="AA1552" i="1"/>
  <c r="O2462" i="1"/>
  <c r="Q2462" i="1" s="1"/>
  <c r="R2462" i="1" s="1"/>
  <c r="O983" i="1"/>
  <c r="Q983" i="1" s="1"/>
  <c r="AA2514" i="1"/>
  <c r="O608" i="1"/>
  <c r="Q608" i="1" s="1"/>
  <c r="O2010" i="1"/>
  <c r="Q2010" i="1" s="1"/>
  <c r="R2010" i="1" s="1"/>
  <c r="O607" i="1"/>
  <c r="Q607" i="1" s="1"/>
  <c r="O2277" i="1"/>
  <c r="Q2277" i="1" s="1"/>
  <c r="O1076" i="1"/>
  <c r="Q1076" i="1" s="1"/>
  <c r="O1766" i="1"/>
  <c r="Q1766" i="1" s="1"/>
  <c r="O981" i="1"/>
  <c r="Q981" i="1" s="1"/>
  <c r="O2500" i="1"/>
  <c r="Q2500" i="1" s="1"/>
  <c r="O1632" i="1"/>
  <c r="Q1632" i="1" s="1"/>
  <c r="O21" i="1"/>
  <c r="Q21" i="1" s="1"/>
  <c r="O166" i="1"/>
  <c r="Q166" i="1" s="1"/>
  <c r="O1623" i="1"/>
  <c r="Q1623" i="1" s="1"/>
  <c r="O861" i="1"/>
  <c r="Q861" i="1" s="1"/>
  <c r="O1382" i="1"/>
  <c r="Q1382" i="1" s="1"/>
  <c r="O1158" i="1"/>
  <c r="Q1158" i="1" s="1"/>
  <c r="O2427" i="1"/>
  <c r="Q2427" i="1" s="1"/>
  <c r="O874" i="1"/>
  <c r="Q874" i="1" s="1"/>
  <c r="O182" i="1"/>
  <c r="Q182" i="1" s="1"/>
  <c r="R182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727" i="1"/>
  <c r="AA1546" i="1"/>
  <c r="AA2229" i="1"/>
  <c r="AA177" i="1"/>
  <c r="AA2835" i="1"/>
  <c r="AA2388" i="1"/>
  <c r="AA2350" i="1"/>
  <c r="AA2737" i="1"/>
  <c r="AA2390" i="1"/>
  <c r="AA47" i="1"/>
  <c r="AA2353" i="1"/>
  <c r="AA2748" i="1"/>
  <c r="AA2546" i="1"/>
  <c r="AA1456" i="1"/>
  <c r="AA2062" i="1"/>
  <c r="AA2100" i="1"/>
  <c r="AA2450" i="1"/>
  <c r="AA2652" i="1"/>
  <c r="AA2709" i="1"/>
  <c r="AA1614" i="1"/>
  <c r="AA2414" i="1"/>
  <c r="AA2545" i="1"/>
  <c r="AA792" i="1"/>
  <c r="AA1866" i="1"/>
  <c r="AA1488" i="1"/>
  <c r="AA2575" i="1"/>
  <c r="AA2129" i="1"/>
  <c r="AA1908" i="1"/>
  <c r="O2259" i="1"/>
  <c r="Q2259" i="1" s="1"/>
  <c r="AA2357" i="1"/>
  <c r="O1134" i="1"/>
  <c r="Q1134" i="1" s="1"/>
  <c r="AA2631" i="1"/>
  <c r="X2299" i="1"/>
  <c r="X2730" i="1"/>
  <c r="AA2481" i="1"/>
  <c r="AA2613" i="1"/>
  <c r="X1460" i="1"/>
  <c r="X1461" i="1"/>
  <c r="X698" i="1"/>
  <c r="X154" i="1"/>
  <c r="X1882" i="1"/>
  <c r="X230" i="1"/>
  <c r="X2188" i="1"/>
  <c r="X1877" i="1"/>
  <c r="X1446" i="1"/>
  <c r="X623" i="1"/>
  <c r="X2187" i="1"/>
  <c r="X1309" i="1"/>
  <c r="X1549" i="1"/>
  <c r="X2506" i="1"/>
  <c r="X2471" i="1"/>
  <c r="X2614" i="1"/>
  <c r="X332" i="1"/>
  <c r="X904" i="1"/>
  <c r="X679" i="1"/>
  <c r="X455" i="1"/>
  <c r="X1174" i="1"/>
  <c r="X2462" i="1"/>
  <c r="X245" i="1"/>
  <c r="X244" i="1"/>
  <c r="X2173" i="1"/>
  <c r="X2168" i="1"/>
  <c r="X1622" i="1"/>
  <c r="X2780" i="1"/>
  <c r="X647" i="1"/>
  <c r="X1245" i="1"/>
  <c r="X945" i="1"/>
  <c r="X2035" i="1"/>
  <c r="X1040" i="1"/>
  <c r="X847" i="1"/>
  <c r="X780" i="1"/>
  <c r="X1222" i="1"/>
  <c r="X1338" i="1"/>
  <c r="X2745" i="1"/>
  <c r="X778" i="1"/>
  <c r="X1886" i="1"/>
  <c r="X1980" i="1"/>
  <c r="X343" i="1"/>
  <c r="X435" i="1"/>
  <c r="X74" i="1"/>
  <c r="X10" i="1"/>
  <c r="X1885" i="1"/>
  <c r="X1031" i="1"/>
  <c r="X474" i="1"/>
  <c r="X252" i="1"/>
  <c r="X2192" i="1"/>
  <c r="X1023" i="1"/>
  <c r="X1115" i="1"/>
  <c r="X312" i="1"/>
  <c r="X2388" i="1"/>
  <c r="X2420" i="1"/>
  <c r="X1322" i="1"/>
  <c r="X765" i="1"/>
  <c r="X151" i="1"/>
  <c r="X1316" i="1"/>
  <c r="X1968" i="1"/>
  <c r="X692" i="1"/>
  <c r="X2416" i="1"/>
  <c r="X513" i="1"/>
  <c r="X1431" i="1"/>
  <c r="X2769" i="1"/>
  <c r="X462" i="1"/>
  <c r="X192" i="1"/>
  <c r="X2736" i="1"/>
  <c r="X286" i="1"/>
  <c r="X396" i="1"/>
  <c r="X283" i="1"/>
  <c r="X2283" i="1"/>
  <c r="X1776" i="1"/>
  <c r="X1081" i="1"/>
  <c r="X2661" i="1"/>
  <c r="X2463" i="1"/>
  <c r="X2061" i="1"/>
  <c r="X985" i="1"/>
  <c r="X1639" i="1"/>
  <c r="X2273" i="1"/>
  <c r="X260" i="1"/>
  <c r="X738" i="1"/>
  <c r="X2534" i="1"/>
  <c r="X2002" i="1"/>
  <c r="X2659" i="1"/>
  <c r="X1755" i="1"/>
  <c r="X90" i="1"/>
  <c r="X2707" i="1"/>
  <c r="X599" i="1"/>
  <c r="X2000" i="1"/>
  <c r="X321" i="1"/>
  <c r="X2528" i="1"/>
  <c r="X2779" i="1"/>
  <c r="X1738" i="1"/>
  <c r="X1842" i="1"/>
  <c r="X842" i="1"/>
  <c r="X1119" i="1"/>
  <c r="X155" i="1"/>
  <c r="X2389" i="1"/>
  <c r="X1569" i="1"/>
  <c r="X313" i="1"/>
  <c r="X404" i="1"/>
  <c r="X1563" i="1"/>
  <c r="X1689" i="1"/>
  <c r="X2785" i="1"/>
  <c r="X291" i="1"/>
  <c r="X1558" i="1"/>
  <c r="X1802" i="1"/>
  <c r="X1442" i="1"/>
  <c r="X1798" i="1"/>
  <c r="X2242" i="1"/>
  <c r="X1196" i="1"/>
  <c r="X1096" i="1"/>
  <c r="X1787" i="1"/>
  <c r="X2574" i="1"/>
  <c r="X822" i="1"/>
  <c r="X2017" i="1"/>
  <c r="X459" i="1"/>
  <c r="X1652" i="1"/>
  <c r="X2012" i="1"/>
  <c r="X2643" i="1"/>
  <c r="X896" i="1"/>
  <c r="X2464" i="1"/>
  <c r="X557" i="1"/>
  <c r="X672" i="1"/>
  <c r="X143" i="1"/>
  <c r="X2171" i="1"/>
  <c r="X2697" i="1"/>
  <c r="X2270" i="1"/>
  <c r="X1160" i="1"/>
  <c r="X659" i="1"/>
  <c r="X1253" i="1"/>
  <c r="X1152" i="1"/>
  <c r="X869" i="1"/>
  <c r="X542" i="1"/>
  <c r="X1895" i="1"/>
  <c r="X1739" i="1"/>
  <c r="X596" i="1"/>
  <c r="X1358" i="1"/>
  <c r="X1606" i="1"/>
  <c r="AA61" i="1"/>
  <c r="AA2806" i="1"/>
  <c r="AA145" i="1"/>
  <c r="AA2192" i="1"/>
  <c r="AA1195" i="1"/>
  <c r="AA2020" i="1"/>
  <c r="AA1748" i="1"/>
  <c r="AA1968" i="1"/>
  <c r="AA2325" i="1"/>
  <c r="AA2577" i="1"/>
  <c r="AA1520" i="1"/>
  <c r="AA2706" i="1"/>
  <c r="AA1701" i="1"/>
  <c r="AA1323" i="1"/>
  <c r="AA546" i="1"/>
  <c r="AA2449" i="1"/>
  <c r="AA1680" i="1"/>
  <c r="AA1957" i="1"/>
  <c r="AA2512" i="1"/>
  <c r="AA1518" i="1"/>
  <c r="AA2677" i="1"/>
  <c r="AA2791" i="1"/>
  <c r="AA2581" i="1"/>
  <c r="AA2671" i="1"/>
  <c r="AA1514" i="1"/>
  <c r="AA57" i="1"/>
  <c r="AA155" i="1"/>
  <c r="AA2158" i="1"/>
  <c r="AA2707" i="1"/>
  <c r="AA2451" i="1"/>
  <c r="AA2518" i="1"/>
  <c r="AA454" i="1"/>
  <c r="AA1930" i="1"/>
  <c r="AA209" i="1"/>
  <c r="AA2833" i="1"/>
  <c r="AA2556" i="1"/>
  <c r="AA1706" i="1"/>
  <c r="AA2154" i="1"/>
  <c r="AA2588" i="1"/>
  <c r="AA2571" i="1"/>
  <c r="AA614" i="1"/>
  <c r="AA2837" i="1"/>
  <c r="AA2228" i="1"/>
  <c r="AA2448" i="1"/>
  <c r="AA2090" i="1"/>
  <c r="AA2695" i="1"/>
  <c r="AA241" i="1"/>
  <c r="AA1550" i="1"/>
  <c r="AA2225" i="1"/>
  <c r="AA2052" i="1"/>
  <c r="AA1513" i="1"/>
  <c r="AA2308" i="1"/>
  <c r="AA1678" i="1"/>
  <c r="AA2483" i="1"/>
  <c r="AA29" i="1"/>
  <c r="AA2197" i="1"/>
  <c r="AA134" i="1"/>
  <c r="AA1026" i="1"/>
  <c r="AA2549" i="1"/>
  <c r="AA36" i="1"/>
  <c r="X1028" i="1"/>
  <c r="X2653" i="1"/>
  <c r="X584" i="1"/>
  <c r="X49" i="1"/>
  <c r="X1573" i="1"/>
  <c r="X2030" i="1"/>
  <c r="X2250" i="1"/>
  <c r="X1570" i="1"/>
  <c r="X2090" i="1"/>
  <c r="X774" i="1"/>
  <c r="X67" i="1"/>
  <c r="X1810" i="1"/>
  <c r="X2547" i="1"/>
  <c r="X2247" i="1"/>
  <c r="X2796" i="1"/>
  <c r="X1687" i="1"/>
  <c r="X2806" i="1"/>
  <c r="X930" i="1"/>
  <c r="X2085" i="1"/>
  <c r="X2678" i="1"/>
  <c r="X928" i="1"/>
  <c r="X1973" i="1"/>
  <c r="X112" i="1"/>
  <c r="X1014" i="1"/>
  <c r="X174" i="1"/>
  <c r="X517" i="1"/>
  <c r="X431" i="1"/>
  <c r="X288" i="1"/>
  <c r="X1969" i="1"/>
  <c r="X1876" i="1"/>
  <c r="X1553" i="1"/>
  <c r="X1100" i="1"/>
  <c r="X1311" i="1"/>
  <c r="X1551" i="1"/>
  <c r="X763" i="1"/>
  <c r="X359" i="1"/>
  <c r="X2415" i="1"/>
  <c r="X1306" i="1"/>
  <c r="X1547" i="1"/>
  <c r="X1301" i="1"/>
  <c r="X921" i="1"/>
  <c r="X827" i="1"/>
  <c r="X512" i="1"/>
  <c r="X2439" i="1"/>
  <c r="X824" i="1"/>
  <c r="X2072" i="1"/>
  <c r="X1295" i="1"/>
  <c r="X14" i="1"/>
  <c r="X1661" i="1"/>
  <c r="X357" i="1"/>
  <c r="X511" i="1"/>
  <c r="X1659" i="1"/>
  <c r="X1189" i="1"/>
  <c r="X1289" i="1"/>
  <c r="X756" i="1"/>
  <c r="X1965" i="1"/>
  <c r="X1912" i="1"/>
  <c r="X1577" i="1"/>
  <c r="X701" i="1"/>
  <c r="X776" i="1"/>
  <c r="X2252" i="1"/>
  <c r="X1701" i="1"/>
  <c r="X840" i="1"/>
  <c r="X2829" i="1"/>
  <c r="X1931" i="1"/>
  <c r="X2482" i="1"/>
  <c r="X521" i="1"/>
  <c r="X2353" i="1"/>
  <c r="X2191" i="1"/>
  <c r="X1330" i="1"/>
  <c r="X1113" i="1"/>
  <c r="X629" i="1"/>
  <c r="X2480" i="1"/>
  <c r="X2190" i="1"/>
  <c r="X836" i="1"/>
  <c r="X433" i="1"/>
  <c r="X1684" i="1"/>
  <c r="X2702" i="1"/>
  <c r="X1679" i="1"/>
  <c r="X1323" i="1"/>
  <c r="X1920" i="1"/>
  <c r="X2701" i="1"/>
  <c r="X364" i="1"/>
  <c r="X1878" i="1"/>
  <c r="X1012" i="1"/>
  <c r="X927" i="1"/>
  <c r="X137" i="1"/>
  <c r="X833" i="1"/>
  <c r="X572" i="1"/>
  <c r="X2620" i="1"/>
  <c r="X1102" i="1"/>
  <c r="X173" i="1"/>
  <c r="X1101" i="1"/>
  <c r="X399" i="1"/>
  <c r="X1007" i="1"/>
  <c r="X2382" i="1"/>
  <c r="X2081" i="1"/>
  <c r="X2296" i="1"/>
  <c r="X1006" i="1"/>
  <c r="X2077" i="1"/>
  <c r="X1791" i="1"/>
  <c r="X689" i="1"/>
  <c r="X1663" i="1"/>
  <c r="X1427" i="1"/>
  <c r="X1544" i="1"/>
  <c r="X1868" i="1"/>
  <c r="X308" i="1"/>
  <c r="X2616" i="1"/>
  <c r="X2290" i="1"/>
  <c r="AA1893" i="1"/>
  <c r="AA1486" i="1"/>
  <c r="AA207" i="1"/>
  <c r="AA2646" i="1"/>
  <c r="X37" i="1"/>
  <c r="X936" i="1"/>
  <c r="X1219" i="1"/>
  <c r="X1217" i="1"/>
  <c r="X1572" i="1"/>
  <c r="X1116" i="1"/>
  <c r="X2809" i="1"/>
  <c r="X268" i="1"/>
  <c r="X1696" i="1"/>
  <c r="X1884" i="1"/>
  <c r="X2304" i="1"/>
  <c r="X931" i="1"/>
  <c r="X771" i="1"/>
  <c r="X1562" i="1"/>
  <c r="X1452" i="1"/>
  <c r="X1683" i="1"/>
  <c r="X289" i="1"/>
  <c r="X2712" i="1"/>
  <c r="X2666" i="1"/>
  <c r="X2440" i="1"/>
  <c r="X2676" i="1"/>
  <c r="X2184" i="1"/>
  <c r="X1788" i="1"/>
  <c r="X2748" i="1"/>
  <c r="X1703" i="1"/>
  <c r="X1120" i="1"/>
  <c r="X2194" i="1"/>
  <c r="X471" i="1"/>
  <c r="X2144" i="1"/>
  <c r="X699" i="1"/>
  <c r="X1930" i="1"/>
  <c r="X1456" i="1"/>
  <c r="X1929" i="1"/>
  <c r="X2549" i="1"/>
  <c r="X2742" i="1"/>
  <c r="X2652" i="1"/>
  <c r="X1695" i="1"/>
  <c r="X1567" i="1"/>
  <c r="X1329" i="1"/>
  <c r="X1692" i="1"/>
  <c r="X2442" i="1"/>
  <c r="X367" i="1"/>
  <c r="X2667" i="1"/>
  <c r="X2441" i="1"/>
  <c r="X1808" i="1"/>
  <c r="X311" i="1"/>
  <c r="X2025" i="1"/>
  <c r="X2419" i="1"/>
  <c r="X694" i="1"/>
  <c r="X2478" i="1"/>
  <c r="X1970" i="1"/>
  <c r="X361" i="1"/>
  <c r="X1445" i="1"/>
  <c r="X1105" i="1"/>
  <c r="X1441" i="1"/>
  <c r="X2729" i="1"/>
  <c r="X2384" i="1"/>
  <c r="X2795" i="1"/>
  <c r="X2727" i="1"/>
  <c r="X2347" i="1"/>
  <c r="X464" i="1"/>
  <c r="X1871" i="1"/>
  <c r="X398" i="1"/>
  <c r="X124" i="1"/>
  <c r="X688" i="1"/>
  <c r="X2545" i="1"/>
  <c r="X2725" i="1"/>
  <c r="X1543" i="1"/>
  <c r="X1540" i="1"/>
  <c r="X685" i="1"/>
  <c r="X1913" i="1"/>
  <c r="X758" i="1"/>
  <c r="X2289" i="1"/>
  <c r="X460" i="1"/>
  <c r="X2233" i="1"/>
  <c r="X94" i="1"/>
  <c r="X1185" i="1"/>
  <c r="X2070" i="1"/>
  <c r="X995" i="1"/>
  <c r="X1085" i="1"/>
  <c r="X2783" i="1"/>
  <c r="X508" i="1"/>
  <c r="X2571" i="1"/>
  <c r="X2839" i="1"/>
  <c r="X1179" i="1"/>
  <c r="X1178" i="1"/>
  <c r="X1278" i="1"/>
  <c r="X2609" i="1"/>
  <c r="X452" i="1"/>
  <c r="X1273" i="1"/>
  <c r="X1770" i="1"/>
  <c r="X1271" i="1"/>
  <c r="X2175" i="1"/>
  <c r="X65" i="1"/>
  <c r="X2275" i="1"/>
  <c r="X422" i="1"/>
  <c r="X1906" i="1"/>
  <c r="X2057" i="1"/>
  <c r="X1521" i="1"/>
  <c r="X1169" i="1"/>
  <c r="X1167" i="1"/>
  <c r="X805" i="1"/>
  <c r="X1633" i="1"/>
  <c r="X975" i="1"/>
  <c r="X1066" i="1"/>
  <c r="X2271" i="1"/>
  <c r="X1129" i="1"/>
  <c r="X1041" i="1"/>
  <c r="X1585" i="1"/>
  <c r="X2585" i="1"/>
  <c r="X2584" i="1"/>
  <c r="X2394" i="1"/>
  <c r="X235" i="1"/>
  <c r="X846" i="1"/>
  <c r="X1820" i="1"/>
  <c r="X2790" i="1"/>
  <c r="X1580" i="1"/>
  <c r="X139" i="1"/>
  <c r="X1220" i="1"/>
  <c r="X82" i="1"/>
  <c r="X1334" i="1"/>
  <c r="X208" i="1"/>
  <c r="X1819" i="1"/>
  <c r="X1704" i="1"/>
  <c r="AA1605" i="1"/>
  <c r="AA1393" i="1"/>
  <c r="AA2735" i="1"/>
  <c r="AA2684" i="1"/>
  <c r="X473" i="1"/>
  <c r="X523" i="1"/>
  <c r="X232" i="1"/>
  <c r="X1118" i="1"/>
  <c r="X472" i="1"/>
  <c r="X269" i="1"/>
  <c r="X2308" i="1"/>
  <c r="X2306" i="1"/>
  <c r="X2444" i="1"/>
  <c r="X1571" i="1"/>
  <c r="X1213" i="1"/>
  <c r="X2141" i="1"/>
  <c r="X582" i="1"/>
  <c r="X2443" i="1"/>
  <c r="X520" i="1"/>
  <c r="X580" i="1"/>
  <c r="X579" i="1"/>
  <c r="X578" i="1"/>
  <c r="X577" i="1"/>
  <c r="X2087" i="1"/>
  <c r="X1019" i="1"/>
  <c r="X1883" i="1"/>
  <c r="X2515" i="1"/>
  <c r="X2826" i="1"/>
  <c r="X1561" i="1"/>
  <c r="X1559" i="1"/>
  <c r="X2546" i="1"/>
  <c r="X366" i="1"/>
  <c r="X1685" i="1"/>
  <c r="X2514" i="1"/>
  <c r="X2789" i="1"/>
  <c r="X625" i="1"/>
  <c r="X2244" i="1"/>
  <c r="X1805" i="1"/>
  <c r="X1557" i="1"/>
  <c r="X128" i="1"/>
  <c r="X43" i="1"/>
  <c r="X1015" i="1"/>
  <c r="X1321" i="1"/>
  <c r="X2351" i="1"/>
  <c r="X1673" i="1"/>
  <c r="X267" i="1"/>
  <c r="X2511" i="1"/>
  <c r="X1919" i="1"/>
  <c r="X1206" i="1"/>
  <c r="X516" i="1"/>
  <c r="X1009" i="1"/>
  <c r="X1799" i="1"/>
  <c r="X2741" i="1"/>
  <c r="X338" i="1"/>
  <c r="X2475" i="1"/>
  <c r="X925" i="1"/>
  <c r="X2383" i="1"/>
  <c r="X2825" i="1"/>
  <c r="X336" i="1"/>
  <c r="X2082" i="1"/>
  <c r="X1436" i="1"/>
  <c r="X2080" i="1"/>
  <c r="X1434" i="1"/>
  <c r="X2711" i="1"/>
  <c r="X619" i="1"/>
  <c r="X2240" i="1"/>
  <c r="X2295" i="1"/>
  <c r="X920" i="1"/>
  <c r="X2294" i="1"/>
  <c r="X2472" i="1"/>
  <c r="X1545" i="1"/>
  <c r="X570" i="1"/>
  <c r="X1664" i="1"/>
  <c r="X918" i="1"/>
  <c r="X686" i="1"/>
  <c r="X2617" i="1"/>
  <c r="X2760" i="1"/>
  <c r="X2649" i="1"/>
  <c r="X2134" i="1"/>
  <c r="X2575" i="1"/>
  <c r="X914" i="1"/>
  <c r="X248" i="1"/>
  <c r="X1292" i="1"/>
  <c r="X191" i="1"/>
  <c r="X2573" i="1"/>
  <c r="X2071" i="1"/>
  <c r="X567" i="1"/>
  <c r="X1657" i="1"/>
  <c r="X2235" i="1"/>
  <c r="X1000" i="1"/>
  <c r="X1866" i="1"/>
  <c r="X909" i="1"/>
  <c r="X1655" i="1"/>
  <c r="X1286" i="1"/>
  <c r="X1653" i="1"/>
  <c r="X2833" i="1"/>
  <c r="X755" i="1"/>
  <c r="X905" i="1"/>
  <c r="X2015" i="1"/>
  <c r="X564" i="1"/>
  <c r="X563" i="1"/>
  <c r="X1962" i="1"/>
  <c r="X1778" i="1"/>
  <c r="X902" i="1"/>
  <c r="X2688" i="1"/>
  <c r="X2645" i="1"/>
  <c r="X2378" i="1"/>
  <c r="X2570" i="1"/>
  <c r="X456" i="1"/>
  <c r="X676" i="1"/>
  <c r="X2699" i="1"/>
  <c r="X2466" i="1"/>
  <c r="X33" i="1"/>
  <c r="X749" i="1"/>
  <c r="X1280" i="1"/>
  <c r="X2569" i="1"/>
  <c r="X2008" i="1"/>
  <c r="X2465" i="1"/>
  <c r="X2062" i="1"/>
  <c r="X1078" i="1"/>
  <c r="X2608" i="1"/>
  <c r="X2607" i="1"/>
  <c r="X1644" i="1"/>
  <c r="X2178" i="1"/>
  <c r="X1272" i="1"/>
  <c r="X987" i="1"/>
  <c r="X147" i="1"/>
  <c r="X555" i="1"/>
  <c r="X220" i="1"/>
  <c r="X553" i="1"/>
  <c r="X7" i="1"/>
  <c r="X450" i="1"/>
  <c r="X890" i="1"/>
  <c r="X500" i="1"/>
  <c r="X1074" i="1"/>
  <c r="X1641" i="1"/>
  <c r="X278" i="1"/>
  <c r="X390" i="1"/>
  <c r="X1071" i="1"/>
  <c r="AA1481" i="1"/>
  <c r="AA1936" i="1"/>
  <c r="AA2417" i="1"/>
  <c r="AA802" i="1"/>
  <c r="X2032" i="1"/>
  <c r="X632" i="1"/>
  <c r="X1817" i="1"/>
  <c r="X1816" i="1"/>
  <c r="X522" i="1"/>
  <c r="X1459" i="1"/>
  <c r="X1331" i="1"/>
  <c r="X2029" i="1"/>
  <c r="X2249" i="1"/>
  <c r="X1976" i="1"/>
  <c r="X2481" i="1"/>
  <c r="X1975" i="1"/>
  <c r="X103" i="1"/>
  <c r="X2139" i="1"/>
  <c r="X1813" i="1"/>
  <c r="X469" i="1"/>
  <c r="X2086" i="1"/>
  <c r="X2517" i="1"/>
  <c r="X2580" i="1"/>
  <c r="X1327" i="1"/>
  <c r="X2579" i="1"/>
  <c r="X626" i="1"/>
  <c r="X2137" i="1"/>
  <c r="X2479" i="1"/>
  <c r="X73" i="1"/>
  <c r="X251" i="1"/>
  <c r="X228" i="1"/>
  <c r="X1678" i="1"/>
  <c r="X1675" i="1"/>
  <c r="X1318" i="1"/>
  <c r="X72" i="1"/>
  <c r="X1672" i="1"/>
  <c r="X515" i="1"/>
  <c r="X2619" i="1"/>
  <c r="X2417" i="1"/>
  <c r="X2474" i="1"/>
  <c r="X1873" i="1"/>
  <c r="X1917" i="1"/>
  <c r="X620" i="1"/>
  <c r="X1305" i="1"/>
  <c r="X2020" i="1"/>
  <c r="X1197" i="1"/>
  <c r="X2346" i="1"/>
  <c r="X1193" i="1"/>
  <c r="X2074" i="1"/>
  <c r="X1915" i="1"/>
  <c r="X917" i="1"/>
  <c r="X2508" i="1"/>
  <c r="X2019" i="1"/>
  <c r="X1424" i="1"/>
  <c r="X247" i="1"/>
  <c r="X1092" i="1"/>
  <c r="X2236" i="1"/>
  <c r="X2615" i="1"/>
  <c r="X1188" i="1"/>
  <c r="X356" i="1"/>
  <c r="X355" i="1"/>
  <c r="X284" i="1"/>
  <c r="X1420" i="1"/>
  <c r="X223" i="1"/>
  <c r="X1779" i="1"/>
  <c r="X282" i="1"/>
  <c r="X1417" i="1"/>
  <c r="X122" i="1"/>
  <c r="X2014" i="1"/>
  <c r="X221" i="1"/>
  <c r="X1861" i="1"/>
  <c r="X2232" i="1"/>
  <c r="X2755" i="1"/>
  <c r="X454" i="1"/>
  <c r="X1279" i="1"/>
  <c r="X2409" i="1"/>
  <c r="X2747" i="1"/>
  <c r="X1404" i="1"/>
  <c r="X1960" i="1"/>
  <c r="X2177" i="1"/>
  <c r="X305" i="1"/>
  <c r="X1524" i="1"/>
  <c r="X984" i="1"/>
  <c r="X423" i="1"/>
  <c r="X745" i="1"/>
  <c r="X216" i="1"/>
  <c r="X184" i="1"/>
  <c r="X2370" i="1"/>
  <c r="X1900" i="1"/>
  <c r="X352" i="1"/>
  <c r="X1258" i="1"/>
  <c r="X1578" i="1"/>
  <c r="X585" i="1"/>
  <c r="X1218" i="1"/>
  <c r="X1700" i="1"/>
  <c r="X470" i="1"/>
  <c r="X932" i="1"/>
  <c r="X773" i="1"/>
  <c r="X1811" i="1"/>
  <c r="X1690" i="1"/>
  <c r="X1924" i="1"/>
  <c r="X770" i="1"/>
  <c r="X1974" i="1"/>
  <c r="X1109" i="1"/>
  <c r="X1013" i="1"/>
  <c r="X693" i="1"/>
  <c r="X465" i="1"/>
  <c r="X1202" i="1"/>
  <c r="X919" i="1"/>
  <c r="X1538" i="1"/>
  <c r="X613" i="1"/>
  <c r="X306" i="1"/>
  <c r="X457" i="1"/>
  <c r="X1530" i="1"/>
  <c r="X748" i="1"/>
  <c r="X556" i="1"/>
  <c r="X303" i="1"/>
  <c r="X2223" i="1"/>
  <c r="X803" i="1"/>
  <c r="X1383" i="1"/>
  <c r="X1260" i="1"/>
  <c r="X2269" i="1"/>
  <c r="X801" i="1"/>
  <c r="X877" i="1"/>
  <c r="X276" i="1"/>
  <c r="X1375" i="1"/>
  <c r="X446" i="1"/>
  <c r="X2694" i="1"/>
  <c r="X420" i="1"/>
  <c r="X725" i="1"/>
  <c r="X2114" i="1"/>
  <c r="X237" i="1"/>
  <c r="X598" i="1"/>
  <c r="X2050" i="1"/>
  <c r="X958" i="1"/>
  <c r="X2771" i="1"/>
  <c r="X2591" i="1"/>
  <c r="X132" i="1"/>
  <c r="X213" i="1"/>
  <c r="X484" i="1"/>
  <c r="X105" i="1"/>
  <c r="X943" i="1"/>
  <c r="X2552" i="1"/>
  <c r="X1339" i="1"/>
  <c r="X2750" i="1"/>
  <c r="X62" i="1"/>
  <c r="X2196" i="1"/>
  <c r="X406" i="1"/>
  <c r="X1783" i="1"/>
  <c r="X1186" i="1"/>
  <c r="X1534" i="1"/>
  <c r="X1285" i="1"/>
  <c r="X2840" i="1"/>
  <c r="X12" i="1"/>
  <c r="X509" i="1"/>
  <c r="X1961" i="1"/>
  <c r="X901" i="1"/>
  <c r="X2709" i="1"/>
  <c r="X899" i="1"/>
  <c r="X1649" i="1"/>
  <c r="X1647" i="1"/>
  <c r="X1282" i="1"/>
  <c r="X1412" i="1"/>
  <c r="X2064" i="1"/>
  <c r="X560" i="1"/>
  <c r="X2642" i="1"/>
  <c r="X1775" i="1"/>
  <c r="X1774" i="1"/>
  <c r="X1405" i="1"/>
  <c r="X2125" i="1"/>
  <c r="X2337" i="1"/>
  <c r="X2606" i="1"/>
  <c r="X1403" i="1"/>
  <c r="X330" i="1"/>
  <c r="X280" i="1"/>
  <c r="X48" i="1"/>
  <c r="X279" i="1"/>
  <c r="X2637" i="1"/>
  <c r="X1642" i="1"/>
  <c r="X670" i="1"/>
  <c r="X1171" i="1"/>
  <c r="X2228" i="1"/>
  <c r="X1399" i="1"/>
  <c r="X886" i="1"/>
  <c r="X2721" i="1"/>
  <c r="X1638" i="1"/>
  <c r="X1903" i="1"/>
  <c r="X1396" i="1"/>
  <c r="X2123" i="1"/>
  <c r="X979" i="1"/>
  <c r="X259" i="1"/>
  <c r="X2536" i="1"/>
  <c r="X2329" i="1"/>
  <c r="X496" i="1"/>
  <c r="X2600" i="1"/>
  <c r="X2272" i="1"/>
  <c r="X1629" i="1"/>
  <c r="X733" i="1"/>
  <c r="X1384" i="1"/>
  <c r="X2497" i="1"/>
  <c r="X2407" i="1"/>
  <c r="X1063" i="1"/>
  <c r="X1753" i="1"/>
  <c r="X1851" i="1"/>
  <c r="X2054" i="1"/>
  <c r="X386" i="1"/>
  <c r="X2268" i="1"/>
  <c r="X800" i="1"/>
  <c r="X2053" i="1"/>
  <c r="X27" i="1"/>
  <c r="X2696" i="1"/>
  <c r="X726" i="1"/>
  <c r="X1058" i="1"/>
  <c r="X1896" i="1"/>
  <c r="X870" i="1"/>
  <c r="X543" i="1"/>
  <c r="X2772" i="1"/>
  <c r="X416" i="1"/>
  <c r="X791" i="1"/>
  <c r="X1501" i="1"/>
  <c r="X2492" i="1"/>
  <c r="X1500" i="1"/>
  <c r="X2325" i="1"/>
  <c r="X1250" i="1"/>
  <c r="X2159" i="1"/>
  <c r="X787" i="1"/>
  <c r="X2791" i="1"/>
  <c r="X444" i="1"/>
  <c r="X1359" i="1"/>
  <c r="X2404" i="1"/>
  <c r="X383" i="1"/>
  <c r="X2832" i="1"/>
  <c r="X2686" i="1"/>
  <c r="X134" i="1"/>
  <c r="X1495" i="1"/>
  <c r="X1356" i="1"/>
  <c r="X1840" i="1"/>
  <c r="X2210" i="1"/>
  <c r="X2558" i="1"/>
  <c r="X1732" i="1"/>
  <c r="X537" i="1"/>
  <c r="X952" i="1"/>
  <c r="X1992" i="1"/>
  <c r="X45" i="1"/>
  <c r="X1485" i="1"/>
  <c r="X860" i="1"/>
  <c r="X590" i="1"/>
  <c r="X2751" i="1"/>
  <c r="X1715" i="1"/>
  <c r="X1712" i="1"/>
  <c r="X1984" i="1"/>
  <c r="X777" i="1"/>
  <c r="X1336" i="1"/>
  <c r="X195" i="1"/>
  <c r="X1935" i="1"/>
  <c r="X194" i="1"/>
  <c r="X369" i="1"/>
  <c r="X702" i="1"/>
  <c r="X610" i="1"/>
  <c r="X907" i="1"/>
  <c r="X2069" i="1"/>
  <c r="X994" i="1"/>
  <c r="X331" i="1"/>
  <c r="X2013" i="1"/>
  <c r="X2128" i="1"/>
  <c r="X559" i="1"/>
  <c r="X895" i="1"/>
  <c r="X2338" i="1"/>
  <c r="X1771" i="1"/>
  <c r="X451" i="1"/>
  <c r="X185" i="1"/>
  <c r="X1401" i="1"/>
  <c r="X746" i="1"/>
  <c r="X1523" i="1"/>
  <c r="X242" i="1"/>
  <c r="X743" i="1"/>
  <c r="X2004" i="1"/>
  <c r="X258" i="1"/>
  <c r="X2408" i="1"/>
  <c r="X548" i="1"/>
  <c r="X735" i="1"/>
  <c r="X881" i="1"/>
  <c r="X2220" i="1"/>
  <c r="X1381" i="1"/>
  <c r="X1752" i="1"/>
  <c r="X240" i="1"/>
  <c r="X2529" i="1"/>
  <c r="X875" i="1"/>
  <c r="X965" i="1"/>
  <c r="X2719" i="1"/>
  <c r="X1151" i="1"/>
  <c r="X2163" i="1"/>
  <c r="X256" i="1"/>
  <c r="X867" i="1"/>
  <c r="X1146" i="1"/>
  <c r="X1251" i="1"/>
  <c r="X384" i="1"/>
  <c r="X1249" i="1"/>
  <c r="X39" i="1"/>
  <c r="X648" i="1"/>
  <c r="X2104" i="1"/>
  <c r="X133" i="1"/>
  <c r="X2630" i="1"/>
  <c r="X2757" i="1"/>
  <c r="X1490" i="1"/>
  <c r="X1142" i="1"/>
  <c r="X1832" i="1"/>
  <c r="X254" i="1"/>
  <c r="X118" i="1"/>
  <c r="X197" i="1"/>
  <c r="X1829" i="1"/>
  <c r="X950" i="1"/>
  <c r="X856" i="1"/>
  <c r="X2203" i="1"/>
  <c r="X2683" i="1"/>
  <c r="X2039" i="1"/>
  <c r="X1231" i="1"/>
  <c r="X2588" i="1"/>
  <c r="X1476" i="1"/>
  <c r="X2355" i="1"/>
  <c r="X2199" i="1"/>
  <c r="X1716" i="1"/>
  <c r="X781" i="1"/>
  <c r="X2447" i="1"/>
  <c r="X940" i="1"/>
  <c r="X1582" i="1"/>
  <c r="X407" i="1"/>
  <c r="X211" i="1"/>
  <c r="X234" i="1"/>
  <c r="X371" i="1"/>
  <c r="X342" i="1"/>
  <c r="X1865" i="1"/>
  <c r="X1087" i="1"/>
  <c r="X2819" i="1"/>
  <c r="X1182" i="1"/>
  <c r="X1532" i="1"/>
  <c r="X2067" i="1"/>
  <c r="X22" i="1"/>
  <c r="X186" i="1"/>
  <c r="X815" i="1"/>
  <c r="X1411" i="1"/>
  <c r="X2433" i="1"/>
  <c r="X989" i="1"/>
  <c r="X2231" i="1"/>
  <c r="X1270" i="1"/>
  <c r="X808" i="1"/>
  <c r="X1075" i="1"/>
  <c r="X35" i="1"/>
  <c r="X2538" i="1"/>
  <c r="X741" i="1"/>
  <c r="X1394" i="1"/>
  <c r="X1166" i="1"/>
  <c r="X1632" i="1"/>
  <c r="X2121" i="1"/>
  <c r="X1631" i="1"/>
  <c r="X257" i="1"/>
  <c r="X2119" i="1"/>
  <c r="X1162" i="1"/>
  <c r="X1382" i="1"/>
  <c r="X1751" i="1"/>
  <c r="X1158" i="1"/>
  <c r="X1624" i="1"/>
  <c r="X167" i="1"/>
  <c r="X730" i="1"/>
  <c r="X874" i="1"/>
  <c r="X2695" i="1"/>
  <c r="X89" i="1"/>
  <c r="X182" i="1"/>
  <c r="X445" i="1"/>
  <c r="X1366" i="1"/>
  <c r="X2112" i="1"/>
  <c r="X2326" i="1"/>
  <c r="X1616" i="1"/>
  <c r="X1055" i="1"/>
  <c r="X2265" i="1"/>
  <c r="X1246" i="1"/>
  <c r="X1144" i="1"/>
  <c r="X645" i="1"/>
  <c r="X2524" i="1"/>
  <c r="X1047" i="1"/>
  <c r="X1350" i="1"/>
  <c r="X535" i="1"/>
  <c r="X712" i="1"/>
  <c r="X412" i="1"/>
  <c r="X1723" i="1"/>
  <c r="X296" i="1"/>
  <c r="X1721" i="1"/>
  <c r="X849" i="1"/>
  <c r="X1039" i="1"/>
  <c r="X2256" i="1"/>
  <c r="X1470" i="1"/>
  <c r="X1468" i="1"/>
  <c r="X1708" i="1"/>
  <c r="X372" i="1"/>
  <c r="X233" i="1"/>
  <c r="X1333" i="1"/>
  <c r="X2372" i="1"/>
  <c r="X667" i="1"/>
  <c r="X1856" i="1"/>
  <c r="X885" i="1"/>
  <c r="X1069" i="1"/>
  <c r="X742" i="1"/>
  <c r="X448" i="1"/>
  <c r="X1855" i="1"/>
  <c r="X1393" i="1"/>
  <c r="X1391" i="1"/>
  <c r="X1264" i="1"/>
  <c r="X1760" i="1"/>
  <c r="X1263" i="1"/>
  <c r="X2754" i="1"/>
  <c r="X663" i="1"/>
  <c r="X2430" i="1"/>
  <c r="X1065" i="1"/>
  <c r="X108" i="1"/>
  <c r="X388" i="1"/>
  <c r="X494" i="1"/>
  <c r="X971" i="1"/>
  <c r="X322" i="1"/>
  <c r="X2118" i="1"/>
  <c r="X1261" i="1"/>
  <c r="X1161" i="1"/>
  <c r="X2459" i="1"/>
  <c r="X1750" i="1"/>
  <c r="X1508" i="1"/>
  <c r="X1380" i="1"/>
  <c r="X802" i="1"/>
  <c r="X731" i="1"/>
  <c r="X2166" i="1"/>
  <c r="X1060" i="1"/>
  <c r="X729" i="1"/>
  <c r="X493" i="1"/>
  <c r="X727" i="1"/>
  <c r="X2217" i="1"/>
  <c r="X2327" i="1"/>
  <c r="X1372" i="1"/>
  <c r="X1998" i="1"/>
  <c r="X1847" i="1"/>
  <c r="X301" i="1"/>
  <c r="X2216" i="1"/>
  <c r="X1369" i="1"/>
  <c r="X1367" i="1"/>
  <c r="X1744" i="1"/>
  <c r="X2596" i="1"/>
  <c r="X1844" i="1"/>
  <c r="X961" i="1"/>
  <c r="X1148" i="1"/>
  <c r="X1364" i="1"/>
  <c r="X651" i="1"/>
  <c r="X1360" i="1"/>
  <c r="X2693" i="1"/>
  <c r="X1054" i="1"/>
  <c r="X2156" i="1"/>
  <c r="X1613" i="1"/>
  <c r="X2403" i="1"/>
  <c r="X2631" i="1"/>
  <c r="X2154" i="1"/>
  <c r="X1607" i="1"/>
  <c r="X1493" i="1"/>
  <c r="X863" i="1"/>
  <c r="X1355" i="1"/>
  <c r="X1143" i="1"/>
  <c r="X2450" i="1"/>
  <c r="X2209" i="1"/>
  <c r="X2629" i="1"/>
  <c r="X2628" i="1"/>
  <c r="X2208" i="1"/>
  <c r="X1139" i="1"/>
  <c r="X378" i="1"/>
  <c r="X236" i="1"/>
  <c r="X1349" i="1"/>
  <c r="X536" i="1"/>
  <c r="X86" i="1"/>
  <c r="X376" i="1"/>
  <c r="X345" i="1"/>
  <c r="X2148" i="1"/>
  <c r="X1719" i="1"/>
  <c r="X1474" i="1"/>
  <c r="X1229" i="1"/>
  <c r="X708" i="1"/>
  <c r="X2315" i="1"/>
  <c r="X2034" i="1"/>
  <c r="X707" i="1"/>
  <c r="X941" i="1"/>
  <c r="X2354" i="1"/>
  <c r="X2551" i="1"/>
  <c r="X1221" i="1"/>
  <c r="X1125" i="1"/>
  <c r="X2800" i="1"/>
  <c r="X636" i="1"/>
  <c r="X271" i="1"/>
  <c r="X270" i="1"/>
  <c r="X1936" i="1"/>
  <c r="X138" i="1"/>
  <c r="X478" i="1"/>
  <c r="X115" i="1"/>
  <c r="X586" i="1"/>
  <c r="X61" i="1"/>
  <c r="X1465" i="1"/>
  <c r="X1818" i="1"/>
  <c r="X2830" i="1"/>
  <c r="X1368" i="1"/>
  <c r="X415" i="1"/>
  <c r="X541" i="1"/>
  <c r="X319" i="1"/>
  <c r="X1830" i="1"/>
  <c r="X2317" i="1"/>
  <c r="X1940" i="1"/>
  <c r="X1985" i="1"/>
  <c r="X2096" i="1"/>
  <c r="X1472" i="1"/>
  <c r="X1711" i="1"/>
  <c r="X1469" i="1"/>
  <c r="X2314" i="1"/>
  <c r="X84" i="1"/>
  <c r="X845" i="1"/>
  <c r="X1335" i="1"/>
  <c r="X157" i="1"/>
  <c r="X210" i="1"/>
  <c r="X209" i="1"/>
  <c r="X370" i="1"/>
  <c r="X341" i="1"/>
  <c r="X1706" i="1"/>
  <c r="X2681" i="1"/>
  <c r="O943" i="1"/>
  <c r="Q943" i="1" s="1"/>
  <c r="R943" i="1" s="1"/>
  <c r="O2552" i="1"/>
  <c r="Q2552" i="1" s="1"/>
  <c r="R2552" i="1" s="1"/>
  <c r="O2790" i="1"/>
  <c r="Q2790" i="1" s="1"/>
  <c r="R2790" i="1" s="1"/>
  <c r="O2311" i="1"/>
  <c r="Q2311" i="1" s="1"/>
  <c r="O60" i="1"/>
  <c r="Q60" i="1" s="1"/>
  <c r="O470" i="1"/>
  <c r="Q470" i="1" s="1"/>
  <c r="R470" i="1" s="1"/>
  <c r="O773" i="1"/>
  <c r="Q773" i="1" s="1"/>
  <c r="R773" i="1" s="1"/>
  <c r="O1567" i="1"/>
  <c r="Q1567" i="1" s="1"/>
  <c r="R1567" i="1" s="1"/>
  <c r="O367" i="1"/>
  <c r="Q367" i="1" s="1"/>
  <c r="R367" i="1" s="1"/>
  <c r="O311" i="1"/>
  <c r="Q311" i="1" s="1"/>
  <c r="R311" i="1" s="1"/>
  <c r="O1974" i="1"/>
  <c r="Q1974" i="1" s="1"/>
  <c r="R1974" i="1" s="1"/>
  <c r="O575" i="1"/>
  <c r="Q575" i="1" s="1"/>
  <c r="O227" i="1"/>
  <c r="Q227" i="1" s="1"/>
  <c r="O401" i="1"/>
  <c r="Q401" i="1" s="1"/>
  <c r="O430" i="1"/>
  <c r="Q430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1003" i="1"/>
  <c r="Q1003" i="1" s="1"/>
  <c r="O1542" i="1"/>
  <c r="Q1542" i="1" s="1"/>
  <c r="O334" i="1"/>
  <c r="Q334" i="1" s="1"/>
  <c r="O2436" i="1"/>
  <c r="Q2436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897" i="1"/>
  <c r="Q897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1170" i="1"/>
  <c r="Q1170" i="1" s="1"/>
  <c r="O2687" i="1"/>
  <c r="Q2687" i="1" s="1"/>
  <c r="O497" i="1"/>
  <c r="Q497" i="1" s="1"/>
  <c r="O1265" i="1"/>
  <c r="Q1265" i="1" s="1"/>
  <c r="O348" i="1"/>
  <c r="Q348" i="1" s="1"/>
  <c r="O960" i="1"/>
  <c r="Q960" i="1" s="1"/>
  <c r="O1615" i="1"/>
  <c r="Q1615" i="1" s="1"/>
  <c r="O2594" i="1"/>
  <c r="Q2594" i="1" s="1"/>
  <c r="O275" i="1"/>
  <c r="Q275" i="1" s="1"/>
  <c r="O1243" i="1"/>
  <c r="Q1243" i="1" s="1"/>
  <c r="O1342" i="1"/>
  <c r="Q1342" i="1" s="1"/>
  <c r="O707" i="1"/>
  <c r="Q707" i="1" s="1"/>
  <c r="R707" i="1" s="1"/>
  <c r="O1221" i="1"/>
  <c r="Q1221" i="1" s="1"/>
  <c r="R1221" i="1" s="1"/>
  <c r="O194" i="1"/>
  <c r="Q194" i="1" s="1"/>
  <c r="R194" i="1" s="1"/>
  <c r="O473" i="1"/>
  <c r="Q473" i="1" s="1"/>
  <c r="R473" i="1" s="1"/>
  <c r="O584" i="1"/>
  <c r="Q584" i="1" s="1"/>
  <c r="R584" i="1" s="1"/>
  <c r="O178" i="1"/>
  <c r="Q178" i="1" s="1"/>
  <c r="O1935" i="1"/>
  <c r="Q1935" i="1" s="1"/>
  <c r="O2826" i="1"/>
  <c r="Q2826" i="1" s="1"/>
  <c r="R2826" i="1" s="1"/>
  <c r="O1936" i="1"/>
  <c r="Q1936" i="1" s="1"/>
  <c r="R1936" i="1" s="1"/>
  <c r="O2302" i="1"/>
  <c r="Q2302" i="1" s="1"/>
  <c r="O2350" i="1"/>
  <c r="Q2350" i="1" s="1"/>
  <c r="O1876" i="1"/>
  <c r="Q1876" i="1" s="1"/>
  <c r="R1876" i="1" s="1"/>
  <c r="O925" i="1"/>
  <c r="Q925" i="1" s="1"/>
  <c r="R925" i="1" s="1"/>
  <c r="O336" i="1"/>
  <c r="Q336" i="1" s="1"/>
  <c r="R336" i="1" s="1"/>
  <c r="O2711" i="1"/>
  <c r="Q2711" i="1" s="1"/>
  <c r="R2711" i="1" s="1"/>
  <c r="O1545" i="1"/>
  <c r="Q1545" i="1" s="1"/>
  <c r="R1545" i="1" s="1"/>
  <c r="O2760" i="1"/>
  <c r="Q2760" i="1" s="1"/>
  <c r="R2760" i="1" s="1"/>
  <c r="O914" i="1"/>
  <c r="Q914" i="1" s="1"/>
  <c r="R914" i="1" s="1"/>
  <c r="O1094" i="1"/>
  <c r="Q1094" i="1" s="1"/>
  <c r="O1289" i="1"/>
  <c r="Q1289" i="1" s="1"/>
  <c r="R1289" i="1" s="1"/>
  <c r="O1311" i="1"/>
  <c r="Q1311" i="1" s="1"/>
  <c r="R1311" i="1" s="1"/>
  <c r="O930" i="1"/>
  <c r="Q930" i="1" s="1"/>
  <c r="R930" i="1" s="1"/>
  <c r="O267" i="1"/>
  <c r="Q267" i="1" s="1"/>
  <c r="R267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R1301" i="1" s="1"/>
  <c r="O512" i="1"/>
  <c r="Q512" i="1" s="1"/>
  <c r="R512" i="1" s="1"/>
  <c r="O2617" i="1"/>
  <c r="Q2617" i="1" s="1"/>
  <c r="R2617" i="1" s="1"/>
  <c r="O760" i="1"/>
  <c r="Q760" i="1" s="1"/>
  <c r="O1965" i="1"/>
  <c r="Q1965" i="1" s="1"/>
  <c r="R1965" i="1" s="1"/>
  <c r="O1287" i="1"/>
  <c r="Q1287" i="1" s="1"/>
  <c r="O1783" i="1"/>
  <c r="Q1783" i="1" s="1"/>
  <c r="R1783" i="1" s="1"/>
  <c r="O2813" i="1"/>
  <c r="Q2813" i="1" s="1"/>
  <c r="O2008" i="1"/>
  <c r="Q2008" i="1" s="1"/>
  <c r="R2008" i="1" s="1"/>
  <c r="O1407" i="1"/>
  <c r="Q1407" i="1" s="1"/>
  <c r="O2372" i="1"/>
  <c r="Q2372" i="1" s="1"/>
  <c r="R2372" i="1" s="1"/>
  <c r="O603" i="1"/>
  <c r="Q603" i="1" s="1"/>
  <c r="O2325" i="1"/>
  <c r="Q2325" i="1" s="1"/>
  <c r="R2325" i="1" s="1"/>
  <c r="O2435" i="1"/>
  <c r="Q2435" i="1" s="1"/>
  <c r="O894" i="1"/>
  <c r="Q894" i="1" s="1"/>
  <c r="O2430" i="1"/>
  <c r="Q2430" i="1" s="1"/>
  <c r="R2430" i="1" s="1"/>
  <c r="O387" i="1"/>
  <c r="Q387" i="1" s="1"/>
  <c r="O91" i="1"/>
  <c r="Q91" i="1" s="1"/>
  <c r="O2772" i="1"/>
  <c r="Q2772" i="1" s="1"/>
  <c r="R2772" i="1" s="1"/>
  <c r="O2832" i="1"/>
  <c r="Q2832" i="1" s="1"/>
  <c r="R2832" i="1" s="1"/>
  <c r="O1495" i="1"/>
  <c r="Q1495" i="1" s="1"/>
  <c r="R1495" i="1" s="1"/>
  <c r="O2688" i="1"/>
  <c r="Q2688" i="1" s="1"/>
  <c r="R2688" i="1" s="1"/>
  <c r="O147" i="1"/>
  <c r="Q147" i="1" s="1"/>
  <c r="R147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08" i="1"/>
  <c r="Q108" i="1" s="1"/>
  <c r="R108" i="1" s="1"/>
  <c r="O1372" i="1"/>
  <c r="Q1372" i="1" s="1"/>
  <c r="R1372" i="1" s="1"/>
  <c r="O1621" i="1"/>
  <c r="Q1621" i="1" s="1"/>
  <c r="R1621" i="1" s="1"/>
  <c r="O787" i="1"/>
  <c r="Q787" i="1" s="1"/>
  <c r="R787" i="1" s="1"/>
  <c r="O1283" i="1"/>
  <c r="Q1283" i="1" s="1"/>
  <c r="O2611" i="1"/>
  <c r="Q2611" i="1" s="1"/>
  <c r="O450" i="1"/>
  <c r="Q450" i="1" s="1"/>
  <c r="R450" i="1" s="1"/>
  <c r="O670" i="1"/>
  <c r="Q670" i="1" s="1"/>
  <c r="R670" i="1" s="1"/>
  <c r="O1263" i="1"/>
  <c r="Q1263" i="1" s="1"/>
  <c r="R1263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621" i="1"/>
  <c r="Q621" i="1" s="1"/>
  <c r="R621" i="1" s="1"/>
  <c r="O1549" i="1"/>
  <c r="Q1549" i="1" s="1"/>
  <c r="R1549" i="1" s="1"/>
  <c r="O1431" i="1"/>
  <c r="Q1431" i="1" s="1"/>
  <c r="R1431" i="1" s="1"/>
  <c r="O2689" i="1"/>
  <c r="Q2689" i="1" s="1"/>
  <c r="O2012" i="1"/>
  <c r="Q2012" i="1" s="1"/>
  <c r="R2012" i="1" s="1"/>
  <c r="O2176" i="1"/>
  <c r="Q2176" i="1" s="1"/>
  <c r="O552" i="1"/>
  <c r="Q552" i="1" s="1"/>
  <c r="O1639" i="1"/>
  <c r="Q1639" i="1" s="1"/>
  <c r="R1639" i="1" s="1"/>
  <c r="O2171" i="1"/>
  <c r="Q2171" i="1" s="1"/>
  <c r="R2171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1156" i="1"/>
  <c r="Q1156" i="1" s="1"/>
  <c r="R1156" i="1" s="1"/>
  <c r="O349" i="1"/>
  <c r="Q349" i="1" s="1"/>
  <c r="O795" i="1"/>
  <c r="Q795" i="1" s="1"/>
  <c r="O1745" i="1"/>
  <c r="Q1745" i="1" s="1"/>
  <c r="R1745" i="1" s="1"/>
  <c r="O2164" i="1"/>
  <c r="Q2164" i="1" s="1"/>
  <c r="O1889" i="1"/>
  <c r="Q1889" i="1" s="1"/>
  <c r="O1332" i="1"/>
  <c r="Q1332" i="1" s="1"/>
  <c r="O1212" i="1"/>
  <c r="Q1212" i="1" s="1"/>
  <c r="O1920" i="1"/>
  <c r="Q1920" i="1" s="1"/>
  <c r="R1920" i="1" s="1"/>
  <c r="O916" i="1"/>
  <c r="Q916" i="1" s="1"/>
  <c r="O286" i="1"/>
  <c r="Q286" i="1" s="1"/>
  <c r="R286" i="1" s="1"/>
  <c r="O996" i="1"/>
  <c r="Q996" i="1" s="1"/>
  <c r="R996" i="1" s="1"/>
  <c r="O2541" i="1"/>
  <c r="Q2541" i="1" s="1"/>
  <c r="O1981" i="1"/>
  <c r="Q1981" i="1" s="1"/>
  <c r="O54" i="1"/>
  <c r="Q54" i="1" s="1"/>
  <c r="O1457" i="1"/>
  <c r="Q1457" i="1" s="1"/>
  <c r="O1454" i="1"/>
  <c r="Q1454" i="1" s="1"/>
  <c r="O2480" i="1"/>
  <c r="Q2480" i="1" s="1"/>
  <c r="R2480" i="1" s="1"/>
  <c r="O2785" i="1"/>
  <c r="Q2785" i="1" s="1"/>
  <c r="R2785" i="1" s="1"/>
  <c r="O1108" i="1"/>
  <c r="Q1108" i="1" s="1"/>
  <c r="O193" i="1"/>
  <c r="Q193" i="1" s="1"/>
  <c r="O833" i="1"/>
  <c r="Q833" i="1" s="1"/>
  <c r="R833" i="1" s="1"/>
  <c r="O397" i="1"/>
  <c r="Q397" i="1" s="1"/>
  <c r="O2506" i="1"/>
  <c r="Q2506" i="1" s="1"/>
  <c r="R2506" i="1" s="1"/>
  <c r="O1090" i="1"/>
  <c r="Q1090" i="1" s="1"/>
  <c r="O2543" i="1"/>
  <c r="Q2543" i="1" s="1"/>
  <c r="O1652" i="1"/>
  <c r="Q1652" i="1" s="1"/>
  <c r="R1652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R1469" i="1" s="1"/>
  <c r="O1468" i="1"/>
  <c r="Q1468" i="1" s="1"/>
  <c r="R1468" i="1" s="1"/>
  <c r="O373" i="1"/>
  <c r="Q373" i="1" s="1"/>
  <c r="O1335" i="1"/>
  <c r="Q1335" i="1" s="1"/>
  <c r="R1335" i="1" s="1"/>
  <c r="O210" i="1"/>
  <c r="Q210" i="1" s="1"/>
  <c r="R210" i="1" s="1"/>
  <c r="O209" i="1"/>
  <c r="Q209" i="1" s="1"/>
  <c r="R209" i="1" s="1"/>
  <c r="O370" i="1"/>
  <c r="Q370" i="1" s="1"/>
  <c r="R370" i="1" s="1"/>
  <c r="O2032" i="1"/>
  <c r="Q2032" i="1" s="1"/>
  <c r="R2032" i="1" s="1"/>
  <c r="O1576" i="1"/>
  <c r="Q1576" i="1" s="1"/>
  <c r="O1025" i="1"/>
  <c r="Q1025" i="1" s="1"/>
  <c r="O1574" i="1"/>
  <c r="Q1574" i="1" s="1"/>
  <c r="R1574" i="1" s="1"/>
  <c r="O522" i="1"/>
  <c r="Q522" i="1" s="1"/>
  <c r="R522" i="1" s="1"/>
  <c r="O2484" i="1"/>
  <c r="Q2484" i="1" s="1"/>
  <c r="O2251" i="1"/>
  <c r="Q2251" i="1" s="1"/>
  <c r="O1331" i="1"/>
  <c r="Q1331" i="1" s="1"/>
  <c r="R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1320" i="1"/>
  <c r="Q1320" i="1" s="1"/>
  <c r="R1320" i="1" s="1"/>
  <c r="O151" i="1"/>
  <c r="Q151" i="1" s="1"/>
  <c r="R151" i="1" s="1"/>
  <c r="O2620" i="1"/>
  <c r="Q2620" i="1" s="1"/>
  <c r="R2620" i="1" s="1"/>
  <c r="O1101" i="1"/>
  <c r="Q1101" i="1" s="1"/>
  <c r="R1101" i="1" s="1"/>
  <c r="O1798" i="1"/>
  <c r="Q1798" i="1" s="1"/>
  <c r="R1798" i="1" s="1"/>
  <c r="O2296" i="1"/>
  <c r="Q2296" i="1" s="1"/>
  <c r="O690" i="1"/>
  <c r="Q690" i="1" s="1"/>
  <c r="R690" i="1" s="1"/>
  <c r="O825" i="1"/>
  <c r="Q825" i="1" s="1"/>
  <c r="O1296" i="1"/>
  <c r="Q1296" i="1" s="1"/>
  <c r="O148" i="1"/>
  <c r="Q148" i="1" s="1"/>
  <c r="O283" i="1"/>
  <c r="Q283" i="1" s="1"/>
  <c r="R283" i="1" s="1"/>
  <c r="O1533" i="1"/>
  <c r="Q1533" i="1" s="1"/>
  <c r="O2283" i="1"/>
  <c r="Q2283" i="1" s="1"/>
  <c r="R2283" i="1" s="1"/>
  <c r="O1275" i="1"/>
  <c r="Q1275" i="1" s="1"/>
  <c r="O2147" i="1"/>
  <c r="Q2147" i="1" s="1"/>
  <c r="O215" i="1"/>
  <c r="Q215" i="1" s="1"/>
  <c r="O2161" i="1"/>
  <c r="Q2161" i="1" s="1"/>
  <c r="O1619" i="1"/>
  <c r="Q1619" i="1" s="1"/>
  <c r="O1740" i="1"/>
  <c r="Q1740" i="1" s="1"/>
  <c r="O597" i="1"/>
  <c r="Q597" i="1" s="1"/>
  <c r="O721" i="1"/>
  <c r="Q721" i="1" s="1"/>
  <c r="O2453" i="1"/>
  <c r="Q2453" i="1" s="1"/>
  <c r="R2453" i="1" s="1"/>
  <c r="O648" i="1"/>
  <c r="Q648" i="1" s="1"/>
  <c r="R648" i="1" s="1"/>
  <c r="O133" i="1"/>
  <c r="Q133" i="1" s="1"/>
  <c r="R133" i="1" s="1"/>
  <c r="O2359" i="1"/>
  <c r="Q2359" i="1" s="1"/>
  <c r="R2359" i="1" s="1"/>
  <c r="O16" i="1"/>
  <c r="Q16" i="1" s="1"/>
  <c r="O300" i="1"/>
  <c r="Q300" i="1" s="1"/>
  <c r="O2737" i="1"/>
  <c r="Q2737" i="1" s="1"/>
  <c r="O2627" i="1"/>
  <c r="Q2627" i="1" s="1"/>
  <c r="O2831" i="1"/>
  <c r="Q2831" i="1" s="1"/>
  <c r="O1346" i="1"/>
  <c r="Q1346" i="1" s="1"/>
  <c r="O2101" i="1"/>
  <c r="Q2101" i="1" s="1"/>
  <c r="O159" i="1"/>
  <c r="Q159" i="1" s="1"/>
  <c r="O1233" i="1"/>
  <c r="Q1233" i="1" s="1"/>
  <c r="O1720" i="1"/>
  <c r="Q1720" i="1" s="1"/>
  <c r="O1589" i="1"/>
  <c r="Q1589" i="1" s="1"/>
  <c r="O1130" i="1"/>
  <c r="Q1130" i="1" s="1"/>
  <c r="O2305" i="1"/>
  <c r="Q2305" i="1" s="1"/>
  <c r="O2809" i="1"/>
  <c r="Q2809" i="1" s="1"/>
  <c r="R2809" i="1" s="1"/>
  <c r="O1455" i="1"/>
  <c r="Q1455" i="1" s="1"/>
  <c r="O519" i="1"/>
  <c r="Q519" i="1" s="1"/>
  <c r="O2088" i="1"/>
  <c r="Q2088" i="1" s="1"/>
  <c r="O1813" i="1"/>
  <c r="Q1813" i="1" s="1"/>
  <c r="R1813" i="1" s="1"/>
  <c r="O1566" i="1"/>
  <c r="Q1566" i="1" s="1"/>
  <c r="O1926" i="1"/>
  <c r="Q192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1680" i="1"/>
  <c r="Q1680" i="1" s="1"/>
  <c r="O2479" i="1"/>
  <c r="Q2479" i="1" s="1"/>
  <c r="R2479" i="1" s="1"/>
  <c r="O695" i="1"/>
  <c r="Q695" i="1" s="1"/>
  <c r="R695" i="1" s="1"/>
  <c r="O2712" i="1"/>
  <c r="Q2712" i="1" s="1"/>
  <c r="R2712" i="1" s="1"/>
  <c r="O228" i="1"/>
  <c r="Q228" i="1" s="1"/>
  <c r="R228" i="1" s="1"/>
  <c r="O2512" i="1"/>
  <c r="Q2512" i="1" s="1"/>
  <c r="O2841" i="1"/>
  <c r="Q2841" i="1" s="1"/>
  <c r="R2841" i="1" s="1"/>
  <c r="O1678" i="1"/>
  <c r="Q1678" i="1" s="1"/>
  <c r="R1678" i="1" s="1"/>
  <c r="O1677" i="1"/>
  <c r="Q1677" i="1" s="1"/>
  <c r="R1677" i="1" s="1"/>
  <c r="O1556" i="1"/>
  <c r="Q1556" i="1" s="1"/>
  <c r="O1800" i="1"/>
  <c r="Q1800" i="1" s="1"/>
  <c r="R1800" i="1" s="1"/>
  <c r="O1555" i="1"/>
  <c r="Q1555" i="1" s="1"/>
  <c r="R1555" i="1" s="1"/>
  <c r="O72" i="1"/>
  <c r="Q72" i="1" s="1"/>
  <c r="R72" i="1" s="1"/>
  <c r="O125" i="1"/>
  <c r="Q125" i="1" s="1"/>
  <c r="O1314" i="1"/>
  <c r="Q1314" i="1" s="1"/>
  <c r="R1314" i="1" s="1"/>
  <c r="O1440" i="1"/>
  <c r="Q1440" i="1" s="1"/>
  <c r="O1670" i="1"/>
  <c r="Q1670" i="1" s="1"/>
  <c r="R1670" i="1" s="1"/>
  <c r="O2474" i="1"/>
  <c r="Q2474" i="1" s="1"/>
  <c r="R2474" i="1" s="1"/>
  <c r="O831" i="1"/>
  <c r="Q831" i="1" s="1"/>
  <c r="O1438" i="1"/>
  <c r="Q1438" i="1" s="1"/>
  <c r="O52" i="1"/>
  <c r="Q52" i="1" s="1"/>
  <c r="R52" i="1" s="1"/>
  <c r="O828" i="1"/>
  <c r="Q828" i="1" s="1"/>
  <c r="R828" i="1" s="1"/>
  <c r="O1795" i="1"/>
  <c r="Q1795" i="1" s="1"/>
  <c r="O2241" i="1"/>
  <c r="Q2241" i="1" s="1"/>
  <c r="R2241" i="1" s="1"/>
  <c r="O1667" i="1"/>
  <c r="Q1667" i="1" s="1"/>
  <c r="O1197" i="1"/>
  <c r="Q1197" i="1" s="1"/>
  <c r="R1197" i="1" s="1"/>
  <c r="O2676" i="1"/>
  <c r="Q2676" i="1" s="1"/>
  <c r="R2676" i="1" s="1"/>
  <c r="O2184" i="1"/>
  <c r="Q2184" i="1" s="1"/>
  <c r="O617" i="1"/>
  <c r="Q617" i="1" s="1"/>
  <c r="R617" i="1" s="1"/>
  <c r="O1788" i="1"/>
  <c r="Q1788" i="1" s="1"/>
  <c r="R1788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R1089" i="1" s="1"/>
  <c r="O821" i="1"/>
  <c r="Q821" i="1" s="1"/>
  <c r="O611" i="1"/>
  <c r="Q611" i="1" s="1"/>
  <c r="O1964" i="1"/>
  <c r="Q1964" i="1" s="1"/>
  <c r="R1964" i="1" s="1"/>
  <c r="O223" i="1"/>
  <c r="Q223" i="1" s="1"/>
  <c r="R223" i="1" s="1"/>
  <c r="O1182" i="1"/>
  <c r="Q1182" i="1" s="1"/>
  <c r="O282" i="1"/>
  <c r="Q282" i="1" s="1"/>
  <c r="R282" i="1" s="1"/>
  <c r="O752" i="1"/>
  <c r="Q752" i="1" s="1"/>
  <c r="O1416" i="1"/>
  <c r="Q1416" i="1" s="1"/>
  <c r="R1416" i="1" s="1"/>
  <c r="O900" i="1"/>
  <c r="Q900" i="1" s="1"/>
  <c r="O2613" i="1"/>
  <c r="Q2613" i="1" s="1"/>
  <c r="O22" i="1"/>
  <c r="Q22" i="1" s="1"/>
  <c r="R22" i="1" s="1"/>
  <c r="O2469" i="1"/>
  <c r="Q2469" i="1" s="1"/>
  <c r="O1862" i="1"/>
  <c r="Q1862" i="1" s="1"/>
  <c r="O1180" i="1"/>
  <c r="Q1180" i="1" s="1"/>
  <c r="R1180" i="1" s="1"/>
  <c r="O2434" i="1"/>
  <c r="Q2434" i="1" s="1"/>
  <c r="O815" i="1"/>
  <c r="Q815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638" i="1"/>
  <c r="Q2638" i="1" s="1"/>
  <c r="O2231" i="1"/>
  <c r="Q2231" i="1" s="1"/>
  <c r="R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R2431" i="1" s="1"/>
  <c r="O1166" i="1"/>
  <c r="Q1166" i="1" s="1"/>
  <c r="R1166" i="1" s="1"/>
  <c r="O977" i="1"/>
  <c r="Q977" i="1" s="1"/>
  <c r="R977" i="1" s="1"/>
  <c r="O1388" i="1"/>
  <c r="Q1388" i="1" s="1"/>
  <c r="O2121" i="1"/>
  <c r="Q2121" i="1" s="1"/>
  <c r="R2121" i="1" s="1"/>
  <c r="O2056" i="1"/>
  <c r="Q2056" i="1" s="1"/>
  <c r="O547" i="1"/>
  <c r="Q547" i="1" s="1"/>
  <c r="R547" i="1" s="1"/>
  <c r="O880" i="1"/>
  <c r="Q880" i="1" s="1"/>
  <c r="O970" i="1"/>
  <c r="Q970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R2782" i="1" s="1"/>
  <c r="O2562" i="1"/>
  <c r="Q2562" i="1" s="1"/>
  <c r="O1843" i="1"/>
  <c r="Q1843" i="1" s="1"/>
  <c r="O1056" i="1"/>
  <c r="Q1056" i="1" s="1"/>
  <c r="R1056" i="1" s="1"/>
  <c r="O959" i="1"/>
  <c r="Q959" i="1" s="1"/>
  <c r="R959" i="1" s="1"/>
  <c r="O181" i="1"/>
  <c r="Q181" i="1" s="1"/>
  <c r="R181" i="1" s="1"/>
  <c r="O2323" i="1"/>
  <c r="Q2323" i="1" s="1"/>
  <c r="O163" i="1"/>
  <c r="Q163" i="1" s="1"/>
  <c r="O9" i="1"/>
  <c r="Q9" i="1" s="1"/>
  <c r="R9" i="1" s="1"/>
  <c r="O538" i="1"/>
  <c r="Q538" i="1" s="1"/>
  <c r="R538" i="1" s="1"/>
  <c r="O645" i="1"/>
  <c r="Q645" i="1" s="1"/>
  <c r="R645" i="1" s="1"/>
  <c r="O1049" i="1"/>
  <c r="Q1049" i="1" s="1"/>
  <c r="O1601" i="1"/>
  <c r="Q1601" i="1" s="1"/>
  <c r="O298" i="1"/>
  <c r="Q298" i="1" s="1"/>
  <c r="O1043" i="1"/>
  <c r="Q1043" i="1" s="1"/>
  <c r="O854" i="1"/>
  <c r="Q854" i="1" s="1"/>
  <c r="O1825" i="1"/>
  <c r="Q1825" i="1" s="1"/>
  <c r="O1824" i="1"/>
  <c r="Q1824" i="1" s="1"/>
  <c r="O2553" i="1"/>
  <c r="Q2553" i="1" s="1"/>
  <c r="O1988" i="1"/>
  <c r="Q1988" i="1" s="1"/>
  <c r="O1987" i="1"/>
  <c r="Q1987" i="1" s="1"/>
  <c r="O2314" i="1"/>
  <c r="Q2314" i="1" s="1"/>
  <c r="R2314" i="1" s="1"/>
  <c r="O1586" i="1"/>
  <c r="Q1586" i="1" s="1"/>
  <c r="O779" i="1"/>
  <c r="Q779" i="1" s="1"/>
  <c r="O2198" i="1"/>
  <c r="Q2198" i="1" s="1"/>
  <c r="O44" i="1"/>
  <c r="Q44" i="1" s="1"/>
  <c r="O476" i="1"/>
  <c r="Q476" i="1" s="1"/>
  <c r="R476" i="1" s="1"/>
  <c r="O2316" i="1"/>
  <c r="Q2316" i="1" s="1"/>
  <c r="O1225" i="1"/>
  <c r="Q1225" i="1" s="1"/>
  <c r="O1580" i="1"/>
  <c r="Q1580" i="1" s="1"/>
  <c r="O2092" i="1"/>
  <c r="Q2092" i="1" s="1"/>
  <c r="R2092" i="1" s="1"/>
  <c r="O1121" i="1"/>
  <c r="Q1121" i="1" s="1"/>
  <c r="O2395" i="1"/>
  <c r="Q2395" i="1" s="1"/>
  <c r="O843" i="1"/>
  <c r="Q843" i="1" s="1"/>
  <c r="O128" i="1"/>
  <c r="Q128" i="1" s="1"/>
  <c r="R128" i="1" s="1"/>
  <c r="O1973" i="1"/>
  <c r="Q1973" i="1" s="1"/>
  <c r="R1973" i="1" s="1"/>
  <c r="O1014" i="1"/>
  <c r="Q1014" i="1" s="1"/>
  <c r="R1014" i="1" s="1"/>
  <c r="O174" i="1"/>
  <c r="Q174" i="1" s="1"/>
  <c r="R174" i="1" s="1"/>
  <c r="O517" i="1"/>
  <c r="Q517" i="1" s="1"/>
  <c r="R517" i="1" s="1"/>
  <c r="O516" i="1"/>
  <c r="Q516" i="1" s="1"/>
  <c r="R516" i="1" s="1"/>
  <c r="O1217" i="1"/>
  <c r="Q1217" i="1" s="1"/>
  <c r="R1217" i="1" s="1"/>
  <c r="O1459" i="1"/>
  <c r="Q1459" i="1" s="1"/>
  <c r="R1459" i="1" s="1"/>
  <c r="O2481" i="1"/>
  <c r="Q2481" i="1" s="1"/>
  <c r="R2481" i="1" s="1"/>
  <c r="O1884" i="1"/>
  <c r="Q1884" i="1" s="1"/>
  <c r="R1884" i="1" s="1"/>
  <c r="O2303" i="1"/>
  <c r="Q2303" i="1" s="1"/>
  <c r="R2303" i="1" s="1"/>
  <c r="O153" i="1"/>
  <c r="Q153" i="1" s="1"/>
  <c r="O1191" i="1"/>
  <c r="Q1191" i="1" s="1"/>
  <c r="O2096" i="1"/>
  <c r="Q2096" i="1" s="1"/>
  <c r="R2096" i="1" s="1"/>
  <c r="O636" i="1"/>
  <c r="Q636" i="1" s="1"/>
  <c r="R636" i="1" s="1"/>
  <c r="O1714" i="1"/>
  <c r="Q1714" i="1" s="1"/>
  <c r="R1714" i="1" s="1"/>
  <c r="O1681" i="1"/>
  <c r="Q1681" i="1" s="1"/>
  <c r="O1007" i="1"/>
  <c r="Q1007" i="1" s="1"/>
  <c r="R1007" i="1" s="1"/>
  <c r="O1309" i="1"/>
  <c r="Q1309" i="1" s="1"/>
  <c r="R1309" i="1" s="1"/>
  <c r="O192" i="1"/>
  <c r="Q192" i="1" s="1"/>
  <c r="R192" i="1" s="1"/>
  <c r="O2574" i="1"/>
  <c r="Q2574" i="1" s="1"/>
  <c r="R2574" i="1" s="1"/>
  <c r="O2342" i="1"/>
  <c r="Q2342" i="1" s="1"/>
  <c r="O2471" i="1"/>
  <c r="Q2471" i="1" s="1"/>
  <c r="R2471" i="1" s="1"/>
  <c r="O1784" i="1"/>
  <c r="Q1784" i="1" s="1"/>
  <c r="O332" i="1"/>
  <c r="Q332" i="1" s="1"/>
  <c r="R332" i="1" s="1"/>
  <c r="O2505" i="1"/>
  <c r="Q2505" i="1" s="1"/>
  <c r="O609" i="1"/>
  <c r="Q609" i="1" s="1"/>
  <c r="O2834" i="1"/>
  <c r="Q2834" i="1" s="1"/>
  <c r="O1119" i="1"/>
  <c r="Q1119" i="1" s="1"/>
  <c r="R1119" i="1" s="1"/>
  <c r="O313" i="1"/>
  <c r="Q313" i="1" s="1"/>
  <c r="R313" i="1" s="1"/>
  <c r="O1322" i="1"/>
  <c r="Q1322" i="1" s="1"/>
  <c r="R1322" i="1" s="1"/>
  <c r="O250" i="1"/>
  <c r="Q250" i="1" s="1"/>
  <c r="R250" i="1" s="1"/>
  <c r="O1443" i="1"/>
  <c r="Q1443" i="1" s="1"/>
  <c r="O2388" i="1"/>
  <c r="Q2388" i="1" s="1"/>
  <c r="R2388" i="1" s="1"/>
  <c r="O1684" i="1"/>
  <c r="Q1684" i="1" s="1"/>
  <c r="R1684" i="1" s="1"/>
  <c r="O927" i="1"/>
  <c r="Q927" i="1" s="1"/>
  <c r="R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1026" i="1"/>
  <c r="Q1026" i="1" s="1"/>
  <c r="O1023" i="1"/>
  <c r="Q1023" i="1" s="1"/>
  <c r="R1023" i="1" s="1"/>
  <c r="O2713" i="1"/>
  <c r="Q2713" i="1" s="1"/>
  <c r="O436" i="1"/>
  <c r="Q436" i="1" s="1"/>
  <c r="O1986" i="1"/>
  <c r="Q1986" i="1" s="1"/>
  <c r="O1715" i="1"/>
  <c r="Q1715" i="1" s="1"/>
  <c r="R1715" i="1" s="1"/>
  <c r="O942" i="1"/>
  <c r="Q942" i="1" s="1"/>
  <c r="R942" i="1" s="1"/>
  <c r="O1224" i="1"/>
  <c r="Q1224" i="1" s="1"/>
  <c r="O1583" i="1"/>
  <c r="Q1583" i="1" s="1"/>
  <c r="O2195" i="1"/>
  <c r="Q2195" i="1" s="1"/>
  <c r="O679" i="1"/>
  <c r="Q679" i="1" s="1"/>
  <c r="R679" i="1" s="1"/>
  <c r="O1415" i="1"/>
  <c r="Q1415" i="1" s="1"/>
  <c r="R1415" i="1" s="1"/>
  <c r="O677" i="1"/>
  <c r="Q677" i="1" s="1"/>
  <c r="O1177" i="1"/>
  <c r="Q1177" i="1" s="1"/>
  <c r="R1177" i="1" s="1"/>
  <c r="O245" i="1"/>
  <c r="Q245" i="1" s="1"/>
  <c r="O391" i="1"/>
  <c r="Q391" i="1" s="1"/>
  <c r="O244" i="1"/>
  <c r="Q244" i="1" s="1"/>
  <c r="R244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2534" i="1"/>
  <c r="Q2534" i="1" s="1"/>
  <c r="R2534" i="1" s="1"/>
  <c r="O1160" i="1"/>
  <c r="Q1160" i="1" s="1"/>
  <c r="R1160" i="1" s="1"/>
  <c r="O2366" i="1"/>
  <c r="Q2366" i="1" s="1"/>
  <c r="O2598" i="1"/>
  <c r="Q2598" i="1" s="1"/>
  <c r="R2598" i="1" s="1"/>
  <c r="O489" i="1"/>
  <c r="Q489" i="1" s="1"/>
  <c r="R489" i="1" s="1"/>
  <c r="O2267" i="1"/>
  <c r="Q2267" i="1" s="1"/>
  <c r="O789" i="1"/>
  <c r="Q789" i="1" s="1"/>
  <c r="O540" i="1"/>
  <c r="Q540" i="1" s="1"/>
  <c r="R540" i="1" s="1"/>
  <c r="O1361" i="1"/>
  <c r="Q1361" i="1" s="1"/>
  <c r="O1498" i="1"/>
  <c r="Q1498" i="1" s="1"/>
  <c r="O2263" i="1"/>
  <c r="Q2263" i="1" s="1"/>
  <c r="O953" i="1"/>
  <c r="Q953" i="1" s="1"/>
  <c r="R953" i="1" s="1"/>
  <c r="O1027" i="1"/>
  <c r="Q1027" i="1" s="1"/>
  <c r="O1120" i="1"/>
  <c r="Q1120" i="1" s="1"/>
  <c r="R1120" i="1" s="1"/>
  <c r="O293" i="1"/>
  <c r="Q293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210" i="1"/>
  <c r="Q1210" i="1" s="1"/>
  <c r="O1812" i="1"/>
  <c r="Q1812" i="1" s="1"/>
  <c r="O772" i="1"/>
  <c r="Q772" i="1" s="1"/>
  <c r="O2761" i="1"/>
  <c r="Q2761" i="1" s="1"/>
  <c r="O628" i="1"/>
  <c r="Q628" i="1" s="1"/>
  <c r="O2667" i="1"/>
  <c r="Q2667" i="1" s="1"/>
  <c r="R2667" i="1" s="1"/>
  <c r="O434" i="1"/>
  <c r="Q434" i="1" s="1"/>
  <c r="R434" i="1" s="1"/>
  <c r="O1451" i="1"/>
  <c r="Q1451" i="1" s="1"/>
  <c r="O1450" i="1"/>
  <c r="Q1450" i="1" s="1"/>
  <c r="O2691" i="1"/>
  <c r="Q2691" i="1" s="1"/>
  <c r="O1922" i="1"/>
  <c r="Q1922" i="1" s="1"/>
  <c r="O769" i="1"/>
  <c r="Q769" i="1" s="1"/>
  <c r="O2419" i="1"/>
  <c r="Q2419" i="1" s="1"/>
  <c r="R2419" i="1" s="1"/>
  <c r="O768" i="1"/>
  <c r="Q768" i="1" s="1"/>
  <c r="R768" i="1" s="1"/>
  <c r="O694" i="1"/>
  <c r="Q694" i="1" s="1"/>
  <c r="R694" i="1" s="1"/>
  <c r="O1676" i="1"/>
  <c r="Q1676" i="1" s="1"/>
  <c r="R1676" i="1" s="1"/>
  <c r="O1013" i="1"/>
  <c r="Q1013" i="1" s="1"/>
  <c r="R1013" i="1" s="1"/>
  <c r="O1444" i="1"/>
  <c r="Q1444" i="1" s="1"/>
  <c r="O1554" i="1"/>
  <c r="Q1554" i="1" s="1"/>
  <c r="R1554" i="1" s="1"/>
  <c r="O1105" i="1"/>
  <c r="Q1105" i="1" s="1"/>
  <c r="R1105" i="1" s="1"/>
  <c r="O1010" i="1"/>
  <c r="Q1010" i="1" s="1"/>
  <c r="R1010" i="1" s="1"/>
  <c r="O2729" i="1"/>
  <c r="Q2729" i="1" s="1"/>
  <c r="R2729" i="1" s="1"/>
  <c r="O1439" i="1"/>
  <c r="Q1439" i="1" s="1"/>
  <c r="O2384" i="1"/>
  <c r="Q2384" i="1" s="1"/>
  <c r="R2384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R1207" i="1" s="1"/>
  <c r="O1463" i="1"/>
  <c r="Q1463" i="1" s="1"/>
  <c r="O1462" i="1"/>
  <c r="Q1462" i="1" s="1"/>
  <c r="O49" i="1"/>
  <c r="Q49" i="1" s="1"/>
  <c r="R49" i="1" s="1"/>
  <c r="O1573" i="1"/>
  <c r="Q1573" i="1" s="1"/>
  <c r="R1573" i="1" s="1"/>
  <c r="O2308" i="1"/>
  <c r="Q2308" i="1" s="1"/>
  <c r="R2308" i="1" s="1"/>
  <c r="O2445" i="1"/>
  <c r="Q2445" i="1" s="1"/>
  <c r="R2445" i="1" s="1"/>
  <c r="O2193" i="1"/>
  <c r="Q2193" i="1" s="1"/>
  <c r="O2444" i="1"/>
  <c r="Q2444" i="1" s="1"/>
  <c r="R2444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1019" i="1"/>
  <c r="Q1019" i="1" s="1"/>
  <c r="R1019" i="1" s="1"/>
  <c r="O2547" i="1"/>
  <c r="Q2547" i="1" s="1"/>
  <c r="R2547" i="1" s="1"/>
  <c r="O2247" i="1"/>
  <c r="Q2247" i="1" s="1"/>
  <c r="R2247" i="1" s="1"/>
  <c r="O1561" i="1"/>
  <c r="Q1561" i="1" s="1"/>
  <c r="R1561" i="1" s="1"/>
  <c r="O340" i="1"/>
  <c r="Q340" i="1" s="1"/>
  <c r="R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R2085" i="1" s="1"/>
  <c r="O2244" i="1"/>
  <c r="Q2244" i="1" s="1"/>
  <c r="R2244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R337" i="1" s="1"/>
  <c r="O1873" i="1"/>
  <c r="Q1873" i="1" s="1"/>
  <c r="R1873" i="1" s="1"/>
  <c r="O1917" i="1"/>
  <c r="Q1917" i="1" s="1"/>
  <c r="R1917" i="1" s="1"/>
  <c r="O1308" i="1"/>
  <c r="Q1308" i="1" s="1"/>
  <c r="O1305" i="1"/>
  <c r="Q1305" i="1" s="1"/>
  <c r="R1305" i="1" s="1"/>
  <c r="O1195" i="1"/>
  <c r="Q1195" i="1" s="1"/>
  <c r="R1195" i="1" s="1"/>
  <c r="O1298" i="1"/>
  <c r="Q1298" i="1" s="1"/>
  <c r="R1298" i="1" s="1"/>
  <c r="O2074" i="1"/>
  <c r="Q2074" i="1" s="1"/>
  <c r="R2074" i="1" s="1"/>
  <c r="O1914" i="1"/>
  <c r="Q1914" i="1" s="1"/>
  <c r="O2019" i="1"/>
  <c r="Q2019" i="1" s="1"/>
  <c r="R2019" i="1" s="1"/>
  <c r="O225" i="1"/>
  <c r="Q225" i="1" s="1"/>
  <c r="O1190" i="1"/>
  <c r="Q1190" i="1" s="1"/>
  <c r="R1190" i="1" s="1"/>
  <c r="O614" i="1"/>
  <c r="Q614" i="1" s="1"/>
  <c r="R614" i="1" s="1"/>
  <c r="O1092" i="1"/>
  <c r="Q1092" i="1" s="1"/>
  <c r="R1092" i="1" s="1"/>
  <c r="O2615" i="1"/>
  <c r="Q2615" i="1" s="1"/>
  <c r="R2615" i="1" s="1"/>
  <c r="O356" i="1"/>
  <c r="Q356" i="1" s="1"/>
  <c r="R356" i="1" s="1"/>
  <c r="O395" i="1"/>
  <c r="Q395" i="1" s="1"/>
  <c r="O1536" i="1"/>
  <c r="Q1536" i="1" s="1"/>
  <c r="R1536" i="1" s="1"/>
  <c r="O2819" i="1"/>
  <c r="Q2819" i="1" s="1"/>
  <c r="O2377" i="1"/>
  <c r="Q2377" i="1" s="1"/>
  <c r="O2065" i="1"/>
  <c r="Q2065" i="1" s="1"/>
  <c r="O425" i="1"/>
  <c r="Q425" i="1" s="1"/>
  <c r="O606" i="1"/>
  <c r="Q606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R1394" i="1" s="1"/>
  <c r="O1634" i="1"/>
  <c r="Q1634" i="1" s="1"/>
  <c r="R1634" i="1" s="1"/>
  <c r="O2003" i="1"/>
  <c r="Q2003" i="1" s="1"/>
  <c r="R2003" i="1" s="1"/>
  <c r="O1631" i="1"/>
  <c r="Q1631" i="1" s="1"/>
  <c r="R1631" i="1" s="1"/>
  <c r="O2120" i="1"/>
  <c r="Q2120" i="1" s="1"/>
  <c r="R2120" i="1" s="1"/>
  <c r="O257" i="1"/>
  <c r="Q257" i="1" s="1"/>
  <c r="R257" i="1" s="1"/>
  <c r="O2119" i="1"/>
  <c r="Q2119" i="1" s="1"/>
  <c r="R2119" i="1" s="1"/>
  <c r="O1064" i="1"/>
  <c r="Q1064" i="1" s="1"/>
  <c r="R1064" i="1" s="1"/>
  <c r="O1754" i="1"/>
  <c r="Q1754" i="1" s="1"/>
  <c r="O167" i="1"/>
  <c r="Q167" i="1" s="1"/>
  <c r="R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994" i="1"/>
  <c r="Q1994" i="1" s="1"/>
  <c r="R1994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398" i="1"/>
  <c r="Q398" i="1" s="1"/>
  <c r="R398" i="1" s="1"/>
  <c r="O1430" i="1"/>
  <c r="Q1430" i="1" s="1"/>
  <c r="R1430" i="1" s="1"/>
  <c r="O2413" i="1"/>
  <c r="Q2413" i="1" s="1"/>
  <c r="O688" i="1"/>
  <c r="Q688" i="1" s="1"/>
  <c r="R688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700" i="1"/>
  <c r="Q2700" i="1" s="1"/>
  <c r="O2544" i="1"/>
  <c r="Q2544" i="1" s="1"/>
  <c r="O906" i="1"/>
  <c r="Q906" i="1" s="1"/>
  <c r="R906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1178" i="1"/>
  <c r="Q1178" i="1" s="1"/>
  <c r="R1178" i="1" s="1"/>
  <c r="O2503" i="1"/>
  <c r="Q2503" i="1" s="1"/>
  <c r="O2824" i="1"/>
  <c r="Q2824" i="1" s="1"/>
  <c r="R2824" i="1" s="1"/>
  <c r="O2126" i="1"/>
  <c r="Q2126" i="1" s="1"/>
  <c r="O748" i="1"/>
  <c r="Q748" i="1" s="1"/>
  <c r="O2639" i="1"/>
  <c r="Q2639" i="1" s="1"/>
  <c r="O32" i="1"/>
  <c r="Q32" i="1" s="1"/>
  <c r="O393" i="1"/>
  <c r="Q393" i="1" s="1"/>
  <c r="R393" i="1" s="1"/>
  <c r="O2698" i="1"/>
  <c r="Q2698" i="1" s="1"/>
  <c r="O2568" i="1"/>
  <c r="Q2568" i="1" s="1"/>
  <c r="O498" i="1"/>
  <c r="Q498" i="1" s="1"/>
  <c r="O1767" i="1"/>
  <c r="Q1767" i="1" s="1"/>
  <c r="O1267" i="1"/>
  <c r="Q1267" i="1" s="1"/>
  <c r="R1267" i="1" s="1"/>
  <c r="O1522" i="1"/>
  <c r="Q1522" i="1" s="1"/>
  <c r="R1522" i="1" s="1"/>
  <c r="O1765" i="1"/>
  <c r="Q1765" i="1" s="1"/>
  <c r="O1169" i="1"/>
  <c r="Q1169" i="1" s="1"/>
  <c r="R1169" i="1" s="1"/>
  <c r="O664" i="1"/>
  <c r="Q664" i="1" s="1"/>
  <c r="O976" i="1"/>
  <c r="Q976" i="1" s="1"/>
  <c r="R976" i="1" s="1"/>
  <c r="O1390" i="1"/>
  <c r="Q1390" i="1" s="1"/>
  <c r="O1387" i="1"/>
  <c r="Q1387" i="1" s="1"/>
  <c r="R1387" i="1" s="1"/>
  <c r="O975" i="1"/>
  <c r="Q975" i="1" s="1"/>
  <c r="R975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116" i="1"/>
  <c r="Q2116" i="1" s="1"/>
  <c r="R2116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R2597" i="1" s="1"/>
  <c r="O2114" i="1"/>
  <c r="Q2114" i="1" s="1"/>
  <c r="R2114" i="1" s="1"/>
  <c r="O868" i="1"/>
  <c r="Q868" i="1" s="1"/>
  <c r="O598" i="1"/>
  <c r="Q598" i="1" s="1"/>
  <c r="R598" i="1" s="1"/>
  <c r="O1617" i="1"/>
  <c r="Q1617" i="1" s="1"/>
  <c r="R1617" i="1" s="1"/>
  <c r="O488" i="1"/>
  <c r="Q488" i="1" s="1"/>
  <c r="R488" i="1" s="1"/>
  <c r="O2050" i="1"/>
  <c r="Q2050" i="1" s="1"/>
  <c r="R2050" i="1" s="1"/>
  <c r="O2718" i="1"/>
  <c r="Q2718" i="1" s="1"/>
  <c r="O318" i="1"/>
  <c r="Q318" i="1" s="1"/>
  <c r="R318" i="1" s="1"/>
  <c r="O958" i="1"/>
  <c r="Q958" i="1" s="1"/>
  <c r="O2771" i="1"/>
  <c r="Q2771" i="1" s="1"/>
  <c r="R2771" i="1" s="1"/>
  <c r="O957" i="1"/>
  <c r="Q957" i="1" s="1"/>
  <c r="R957" i="1" s="1"/>
  <c r="O1496" i="1"/>
  <c r="Q1496" i="1" s="1"/>
  <c r="R1496" i="1" s="1"/>
  <c r="O1605" i="1"/>
  <c r="Q1605" i="1" s="1"/>
  <c r="R1605" i="1" s="1"/>
  <c r="O2591" i="1"/>
  <c r="Q2591" i="1" s="1"/>
  <c r="R2591" i="1" s="1"/>
  <c r="O132" i="1"/>
  <c r="Q132" i="1" s="1"/>
  <c r="R132" i="1" s="1"/>
  <c r="O213" i="1"/>
  <c r="Q213" i="1" s="1"/>
  <c r="R213" i="1" s="1"/>
  <c r="O180" i="1"/>
  <c r="Q180" i="1" s="1"/>
  <c r="R180" i="1" s="1"/>
  <c r="O1731" i="1"/>
  <c r="Q1731" i="1" s="1"/>
  <c r="R1731" i="1" s="1"/>
  <c r="O377" i="1"/>
  <c r="Q377" i="1" s="1"/>
  <c r="R377" i="1" s="1"/>
  <c r="O591" i="1"/>
  <c r="Q591" i="1" s="1"/>
  <c r="R591" i="1" s="1"/>
  <c r="O105" i="1"/>
  <c r="Q105" i="1" s="1"/>
  <c r="R105" i="1" s="1"/>
  <c r="O25" i="1"/>
  <c r="Q25" i="1" s="1"/>
  <c r="R25" i="1" s="1"/>
  <c r="O2260" i="1"/>
  <c r="Q2260" i="1" s="1"/>
  <c r="R2260" i="1" s="1"/>
  <c r="O1345" i="1"/>
  <c r="Q1345" i="1" s="1"/>
  <c r="O2716" i="1"/>
  <c r="Q2716" i="1" s="1"/>
  <c r="O1477" i="1"/>
  <c r="Q1477" i="1" s="1"/>
  <c r="O1822" i="1"/>
  <c r="Q1822" i="1" s="1"/>
  <c r="R1822" i="1" s="1"/>
  <c r="O642" i="1"/>
  <c r="Q642" i="1" s="1"/>
  <c r="O1127" i="1"/>
  <c r="Q1127" i="1" s="1"/>
  <c r="O641" i="1"/>
  <c r="Q641" i="1" s="1"/>
  <c r="O515" i="1"/>
  <c r="Q515" i="1" s="1"/>
  <c r="R515" i="1" s="1"/>
  <c r="O1799" i="1"/>
  <c r="Q1799" i="1" s="1"/>
  <c r="R1799" i="1" s="1"/>
  <c r="O2741" i="1"/>
  <c r="Q2741" i="1" s="1"/>
  <c r="R2741" i="1" s="1"/>
  <c r="O2348" i="1"/>
  <c r="Q2348" i="1" s="1"/>
  <c r="O1553" i="1"/>
  <c r="Q1553" i="1" s="1"/>
  <c r="R1553" i="1" s="1"/>
  <c r="O2475" i="1"/>
  <c r="Q2475" i="1" s="1"/>
  <c r="R2475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R1306" i="1" s="1"/>
  <c r="O1547" i="1"/>
  <c r="Q1547" i="1" s="1"/>
  <c r="R1547" i="1" s="1"/>
  <c r="O2136" i="1"/>
  <c r="Q2136" i="1" s="1"/>
  <c r="O2295" i="1"/>
  <c r="Q2295" i="1" s="1"/>
  <c r="R2295" i="1" s="1"/>
  <c r="O921" i="1"/>
  <c r="Q921" i="1" s="1"/>
  <c r="R921" i="1" s="1"/>
  <c r="O920" i="1"/>
  <c r="Q920" i="1" s="1"/>
  <c r="R920" i="1" s="1"/>
  <c r="O1793" i="1"/>
  <c r="Q1793" i="1" s="1"/>
  <c r="O827" i="1"/>
  <c r="Q827" i="1" s="1"/>
  <c r="R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R14" i="1" s="1"/>
  <c r="O51" i="1"/>
  <c r="Q51" i="1" s="1"/>
  <c r="O358" i="1"/>
  <c r="Q358" i="1" s="1"/>
  <c r="O191" i="1"/>
  <c r="Q191" i="1" s="1"/>
  <c r="R191" i="1" s="1"/>
  <c r="O1659" i="1"/>
  <c r="Q1659" i="1" s="1"/>
  <c r="R1659" i="1" s="1"/>
  <c r="O1290" i="1"/>
  <c r="Q1290" i="1" s="1"/>
  <c r="O567" i="1"/>
  <c r="Q567" i="1" s="1"/>
  <c r="R567" i="1" s="1"/>
  <c r="O2288" i="1"/>
  <c r="Q2288" i="1" s="1"/>
  <c r="O1000" i="1"/>
  <c r="Q1000" i="1" s="1"/>
  <c r="R1000" i="1" s="1"/>
  <c r="O2132" i="1"/>
  <c r="Q2132" i="1" s="1"/>
  <c r="O1655" i="1"/>
  <c r="Q1655" i="1" s="1"/>
  <c r="R1655" i="1" s="1"/>
  <c r="O1184" i="1"/>
  <c r="Q1184" i="1" s="1"/>
  <c r="O2833" i="1"/>
  <c r="Q2833" i="1" s="1"/>
  <c r="R2833" i="1" s="1"/>
  <c r="O1534" i="1"/>
  <c r="Q1534" i="1" s="1"/>
  <c r="R1534" i="1" s="1"/>
  <c r="O754" i="1"/>
  <c r="Q754" i="1" s="1"/>
  <c r="O510" i="1"/>
  <c r="Q510" i="1" s="1"/>
  <c r="O2015" i="1"/>
  <c r="Q2015" i="1" s="1"/>
  <c r="R2015" i="1" s="1"/>
  <c r="O2840" i="1"/>
  <c r="Q2840" i="1" s="1"/>
  <c r="R2840" i="1" s="1"/>
  <c r="O1962" i="1"/>
  <c r="Q1962" i="1" s="1"/>
  <c r="R1962" i="1" s="1"/>
  <c r="O509" i="1"/>
  <c r="Q509" i="1" s="1"/>
  <c r="R509" i="1" s="1"/>
  <c r="O2129" i="1"/>
  <c r="Q2129" i="1" s="1"/>
  <c r="O507" i="1"/>
  <c r="Q507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R560" i="1" s="1"/>
  <c r="O675" i="1"/>
  <c r="Q675" i="1" s="1"/>
  <c r="O1078" i="1"/>
  <c r="Q1078" i="1" s="1"/>
  <c r="R1078" i="1" s="1"/>
  <c r="O893" i="1"/>
  <c r="Q893" i="1" s="1"/>
  <c r="O673" i="1"/>
  <c r="Q673" i="1" s="1"/>
  <c r="O2606" i="1"/>
  <c r="Q2606" i="1" s="1"/>
  <c r="R2606" i="1" s="1"/>
  <c r="O987" i="1"/>
  <c r="Q987" i="1" s="1"/>
  <c r="R987" i="1" s="1"/>
  <c r="O1643" i="1"/>
  <c r="Q1643" i="1" s="1"/>
  <c r="O2006" i="1"/>
  <c r="Q2006" i="1" s="1"/>
  <c r="O424" i="1"/>
  <c r="Q424" i="1" s="1"/>
  <c r="O220" i="1"/>
  <c r="Q220" i="1" s="1"/>
  <c r="R220" i="1" s="1"/>
  <c r="O328" i="1"/>
  <c r="Q328" i="1" s="1"/>
  <c r="O146" i="1"/>
  <c r="Q146" i="1" s="1"/>
  <c r="O553" i="1"/>
  <c r="Q553" i="1" s="1"/>
  <c r="R553" i="1" s="1"/>
  <c r="O889" i="1"/>
  <c r="Q889" i="1" s="1"/>
  <c r="O888" i="1"/>
  <c r="Q888" i="1" s="1"/>
  <c r="O2604" i="1"/>
  <c r="Q2604" i="1" s="1"/>
  <c r="O982" i="1"/>
  <c r="Q982" i="1" s="1"/>
  <c r="R982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448" i="1"/>
  <c r="Q448" i="1" s="1"/>
  <c r="R448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663" i="1"/>
  <c r="Q663" i="1" s="1"/>
  <c r="R663" i="1" s="1"/>
  <c r="O2224" i="1"/>
  <c r="Q2224" i="1" s="1"/>
  <c r="O1516" i="1"/>
  <c r="Q1516" i="1" s="1"/>
  <c r="O733" i="1"/>
  <c r="Q733" i="1" s="1"/>
  <c r="R733" i="1" s="1"/>
  <c r="O971" i="1"/>
  <c r="Q971" i="1" s="1"/>
  <c r="R971" i="1" s="1"/>
  <c r="O322" i="1"/>
  <c r="Q322" i="1" s="1"/>
  <c r="R322" i="1" s="1"/>
  <c r="O2407" i="1"/>
  <c r="Q2407" i="1" s="1"/>
  <c r="R2407" i="1" s="1"/>
  <c r="O2428" i="1"/>
  <c r="Q2428" i="1" s="1"/>
  <c r="O1753" i="1"/>
  <c r="Q1753" i="1" s="1"/>
  <c r="R1753" i="1" s="1"/>
  <c r="O1750" i="1"/>
  <c r="Q1750" i="1" s="1"/>
  <c r="R1750" i="1" s="1"/>
  <c r="O879" i="1"/>
  <c r="Q879" i="1" s="1"/>
  <c r="O1062" i="1"/>
  <c r="Q1062" i="1" s="1"/>
  <c r="O1506" i="1"/>
  <c r="Q1506" i="1" s="1"/>
  <c r="O1060" i="1"/>
  <c r="Q1060" i="1" s="1"/>
  <c r="R1060" i="1" s="1"/>
  <c r="O27" i="1"/>
  <c r="Q27" i="1" s="1"/>
  <c r="R27" i="1" s="1"/>
  <c r="O2217" i="1"/>
  <c r="Q2217" i="1" s="1"/>
  <c r="R2217" i="1" s="1"/>
  <c r="O2696" i="1"/>
  <c r="Q2696" i="1" s="1"/>
  <c r="R2696" i="1" s="1"/>
  <c r="O1998" i="1"/>
  <c r="Q1998" i="1" s="1"/>
  <c r="R1998" i="1" s="1"/>
  <c r="O1058" i="1"/>
  <c r="Q1058" i="1" s="1"/>
  <c r="R1058" i="1" s="1"/>
  <c r="O1896" i="1"/>
  <c r="Q1896" i="1" s="1"/>
  <c r="R1896" i="1" s="1"/>
  <c r="O870" i="1"/>
  <c r="Q870" i="1" s="1"/>
  <c r="R870" i="1" s="1"/>
  <c r="O543" i="1"/>
  <c r="Q543" i="1" s="1"/>
  <c r="R543" i="1" s="1"/>
  <c r="O1744" i="1"/>
  <c r="Q1744" i="1" s="1"/>
  <c r="R1744" i="1" s="1"/>
  <c r="O961" i="1"/>
  <c r="Q961" i="1" s="1"/>
  <c r="R961" i="1" s="1"/>
  <c r="O1618" i="1"/>
  <c r="Q1618" i="1" s="1"/>
  <c r="O1501" i="1"/>
  <c r="Q1501" i="1" s="1"/>
  <c r="R1501" i="1" s="1"/>
  <c r="O2561" i="1"/>
  <c r="Q2561" i="1" s="1"/>
  <c r="O2454" i="1"/>
  <c r="Q2454" i="1" s="1"/>
  <c r="O487" i="1"/>
  <c r="Q487" i="1" s="1"/>
  <c r="O2693" i="1"/>
  <c r="Q2693" i="1" s="1"/>
  <c r="O1054" i="1"/>
  <c r="Q1054" i="1" s="1"/>
  <c r="R1054" i="1" s="1"/>
  <c r="O2156" i="1"/>
  <c r="Q2156" i="1" s="1"/>
  <c r="R2156" i="1" s="1"/>
  <c r="O444" i="1"/>
  <c r="Q444" i="1" s="1"/>
  <c r="R444" i="1" s="1"/>
  <c r="O1248" i="1"/>
  <c r="Q1248" i="1" s="1"/>
  <c r="R1248" i="1" s="1"/>
  <c r="O2404" i="1"/>
  <c r="Q2404" i="1" s="1"/>
  <c r="R2404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210" i="1"/>
  <c r="Q2210" i="1" s="1"/>
  <c r="R2210" i="1" s="1"/>
  <c r="O2629" i="1"/>
  <c r="Q2629" i="1" s="1"/>
  <c r="O1732" i="1"/>
  <c r="Q1732" i="1" s="1"/>
  <c r="R1732" i="1" s="1"/>
  <c r="O952" i="1"/>
  <c r="Q952" i="1" s="1"/>
  <c r="R952" i="1" s="1"/>
  <c r="O236" i="1"/>
  <c r="Q236" i="1" s="1"/>
  <c r="O45" i="1"/>
  <c r="Q45" i="1" s="1"/>
  <c r="R45" i="1" s="1"/>
  <c r="O860" i="1"/>
  <c r="Q860" i="1" s="1"/>
  <c r="R860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R1420" i="1" s="1"/>
  <c r="O705" i="1"/>
  <c r="Q705" i="1" s="1"/>
  <c r="R705" i="1" s="1"/>
  <c r="O1034" i="1"/>
  <c r="Q1034" i="1" s="1"/>
  <c r="O477" i="1"/>
  <c r="Q477" i="1" s="1"/>
  <c r="O703" i="1"/>
  <c r="Q703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O368" i="1"/>
  <c r="Q368" i="1" s="1"/>
  <c r="AA2321" i="1" l="1"/>
  <c r="AA2802" i="1"/>
  <c r="AA869" i="1"/>
  <c r="AA1045" i="1"/>
  <c r="AA1077" i="1"/>
  <c r="AA1269" i="1"/>
  <c r="AA1621" i="1"/>
  <c r="AA1717" i="1"/>
  <c r="AA2310" i="1"/>
  <c r="AA845" i="1"/>
  <c r="AA1578" i="1"/>
  <c r="AA1610" i="1"/>
  <c r="AA2026" i="1"/>
  <c r="AA181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08" i="1"/>
  <c r="AA740" i="1"/>
  <c r="AA1252" i="1"/>
  <c r="AA1476" i="1"/>
  <c r="AA1604" i="1"/>
  <c r="AA1732" i="1"/>
  <c r="AA1764" i="1"/>
  <c r="AA1796" i="1"/>
  <c r="AA1860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04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1161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684" i="1"/>
  <c r="Y2155" i="1"/>
  <c r="AA699" i="1" s="1"/>
  <c r="AA716" i="1"/>
  <c r="Y1052" i="1"/>
  <c r="AA731" i="1" s="1"/>
  <c r="Y544" i="1"/>
  <c r="AA972" i="1"/>
  <c r="Y1502" i="1"/>
  <c r="AA1004" i="1"/>
  <c r="Y728" i="1"/>
  <c r="AA1019" i="1" s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AA216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2704" i="1"/>
  <c r="Y2305" i="1"/>
  <c r="AA2719" i="1" s="1"/>
  <c r="AA2736" i="1"/>
  <c r="Y2392" i="1"/>
  <c r="AA2392" i="1" s="1"/>
  <c r="AA2800" i="1"/>
  <c r="Y1463" i="1"/>
  <c r="Y38" i="1"/>
  <c r="AA120" i="1"/>
  <c r="Y2815" i="1"/>
  <c r="AA184" i="1"/>
  <c r="Y588" i="1"/>
  <c r="AA588" i="1" s="1"/>
  <c r="AA216" i="1"/>
  <c r="Y2147" i="1"/>
  <c r="AA2169" i="1"/>
  <c r="Y1198" i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489" i="1"/>
  <c r="Y1681" i="1"/>
  <c r="AA1681" i="1" s="1"/>
  <c r="AA2553" i="1"/>
  <c r="Y2246" i="1"/>
  <c r="AA2585" i="1"/>
  <c r="Y2248" i="1"/>
  <c r="AA2248" i="1" s="1"/>
  <c r="AA2713" i="1"/>
  <c r="Y1457" i="1"/>
  <c r="AA2745" i="1"/>
  <c r="Y1215" i="1"/>
  <c r="AA2777" i="1"/>
  <c r="Y53" i="1"/>
  <c r="AA2792" i="1" s="1"/>
  <c r="AA946" i="1"/>
  <c r="Y1897" i="1"/>
  <c r="AA1897" i="1" s="1"/>
  <c r="AA978" i="1"/>
  <c r="Y2563" i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266" i="1"/>
  <c r="Y978" i="1"/>
  <c r="AA1281" i="1" s="1"/>
  <c r="AA1298" i="1"/>
  <c r="Y806" i="1"/>
  <c r="AA806" i="1" s="1"/>
  <c r="AA1330" i="1"/>
  <c r="Y1397" i="1"/>
  <c r="AA1397" i="1" s="1"/>
  <c r="AA1394" i="1"/>
  <c r="Y217" i="1"/>
  <c r="Y767" i="1"/>
  <c r="AA2490" i="1"/>
  <c r="Y1682" i="1"/>
  <c r="AA1682" i="1" s="1"/>
  <c r="AA2586" i="1"/>
  <c r="Y837" i="1"/>
  <c r="AA837" i="1" s="1"/>
  <c r="AA2650" i="1"/>
  <c r="Y68" i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X2324" i="1"/>
  <c r="Y2324" i="1"/>
  <c r="X88" i="1"/>
  <c r="Y88" i="1"/>
  <c r="AA927" i="1" s="1"/>
  <c r="X80" i="1"/>
  <c r="Y80" i="1"/>
  <c r="AA80" i="1" s="1"/>
  <c r="AA1136" i="1"/>
  <c r="Y2221" i="1"/>
  <c r="AA1168" i="1"/>
  <c r="Y2758" i="1"/>
  <c r="AA2758" i="1" s="1"/>
  <c r="AA1200" i="1"/>
  <c r="Y2328" i="1"/>
  <c r="AA1215" i="1" s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2246" i="1" s="1"/>
  <c r="AA1468" i="1"/>
  <c r="Y2" i="1"/>
  <c r="AA1483" i="1" s="1"/>
  <c r="AA2204" i="1"/>
  <c r="Y1795" i="1"/>
  <c r="AA2219" i="1" s="1"/>
  <c r="AA2268" i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65" i="1"/>
  <c r="Y1858" i="1"/>
  <c r="X2340" i="1"/>
  <c r="Y2340" i="1"/>
  <c r="AA1868" i="1" s="1"/>
  <c r="AA1885" i="1"/>
  <c r="Y998" i="1"/>
  <c r="X1122" i="1"/>
  <c r="Y1122" i="1"/>
  <c r="X44" i="1"/>
  <c r="Y44" i="1"/>
  <c r="AA2580" i="1"/>
  <c r="Y518" i="1"/>
  <c r="AA2595" i="1" s="1"/>
  <c r="AA2612" i="1"/>
  <c r="Y1566" i="1"/>
  <c r="AA2676" i="1"/>
  <c r="Y2140" i="1"/>
  <c r="AA2708" i="1"/>
  <c r="Y1815" i="1"/>
  <c r="AA2772" i="1"/>
  <c r="Y1575" i="1"/>
  <c r="AA2787" i="1" s="1"/>
  <c r="X2254" i="1"/>
  <c r="Y2254" i="1"/>
  <c r="AA2254" i="1" s="1"/>
  <c r="X129" i="1"/>
  <c r="Y129" i="1"/>
  <c r="AA92" i="1"/>
  <c r="Y373" i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269" i="1"/>
  <c r="Y1008" i="1"/>
  <c r="AA2333" i="1"/>
  <c r="Y1104" i="1"/>
  <c r="AA2397" i="1"/>
  <c r="Y1674" i="1"/>
  <c r="AA1674" i="1" s="1"/>
  <c r="X1880" i="1"/>
  <c r="Y1880" i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AA1098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918" i="1"/>
  <c r="Y2288" i="1"/>
  <c r="AA1933" i="1" s="1"/>
  <c r="Y1290" i="1"/>
  <c r="AA1965" i="1" s="1"/>
  <c r="Y1094" i="1"/>
  <c r="AA1094" i="1" s="1"/>
  <c r="Y51" i="1"/>
  <c r="Y761" i="1"/>
  <c r="AA2061" i="1" s="1"/>
  <c r="AA2078" i="1"/>
  <c r="Y762" i="1"/>
  <c r="Y2293" i="1"/>
  <c r="AA2125" i="1" s="1"/>
  <c r="Y1872" i="1"/>
  <c r="Y2473" i="1"/>
  <c r="AA2253" i="1" s="1"/>
  <c r="Y360" i="1"/>
  <c r="AA360" i="1" s="1"/>
  <c r="Y2348" i="1"/>
  <c r="AA2317" i="1" s="1"/>
  <c r="AA2334" i="1"/>
  <c r="Y126" i="1"/>
  <c r="AA2349" i="1" s="1"/>
  <c r="AA2590" i="1"/>
  <c r="Y1112" i="1"/>
  <c r="AA2605" i="1" s="1"/>
  <c r="Y1694" i="1"/>
  <c r="AA2637" i="1" s="1"/>
  <c r="AA2718" i="1"/>
  <c r="Y1977" i="1"/>
  <c r="AA2750" i="1"/>
  <c r="Y2193" i="1"/>
  <c r="AA2782" i="1"/>
  <c r="Y2421" i="1"/>
  <c r="AA2814" i="1"/>
  <c r="Y2668" i="1"/>
  <c r="AA2829" i="1" s="1"/>
  <c r="AA6" i="1"/>
  <c r="Y633" i="1"/>
  <c r="AA21" i="1" s="1"/>
  <c r="AA126" i="1"/>
  <c r="Y2485" i="1"/>
  <c r="AA190" i="1"/>
  <c r="Y1341" i="1"/>
  <c r="AA222" i="1"/>
  <c r="Y2097" i="1"/>
  <c r="AA251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AA1947" i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1889" i="1"/>
  <c r="Y1911" i="1"/>
  <c r="AA1985" i="1"/>
  <c r="Y148" i="1"/>
  <c r="AA2000" i="1" s="1"/>
  <c r="Y1018" i="1"/>
  <c r="AA75" i="1"/>
  <c r="Y314" i="1"/>
  <c r="AA203" i="1"/>
  <c r="Y1888" i="1"/>
  <c r="AA218" i="1" s="1"/>
  <c r="AA2648" i="1"/>
  <c r="Y1884" i="1"/>
  <c r="AA2663" i="1" s="1"/>
  <c r="AA2744" i="1"/>
  <c r="Y2484" i="1"/>
  <c r="AA2759" i="1" s="1"/>
  <c r="X937" i="1"/>
  <c r="Y937" i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AA2305" i="1"/>
  <c r="Y173" i="1"/>
  <c r="AA2320" i="1" s="1"/>
  <c r="AA2401" i="1"/>
  <c r="Y1012" i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198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AA1942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AA51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AA68" i="1"/>
  <c r="AA228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X2718" i="1"/>
  <c r="Y2718" i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59" i="1" s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AA373" i="1"/>
  <c r="Y482" i="1"/>
  <c r="AA388" i="1" s="1"/>
  <c r="Y170" i="1"/>
  <c r="AA170" i="1" s="1"/>
  <c r="AA1635" i="1"/>
  <c r="Y2009" i="1"/>
  <c r="Y1650" i="1"/>
  <c r="AA1746" i="1" s="1"/>
  <c r="AA1763" i="1"/>
  <c r="Y457" i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X1237" i="1"/>
  <c r="Y1237" i="1"/>
  <c r="AA381" i="1" s="1"/>
  <c r="X850" i="1"/>
  <c r="Y850" i="1"/>
  <c r="AA850" i="1" s="1"/>
  <c r="AA451" i="1"/>
  <c r="Y1942" i="1"/>
  <c r="AA466" i="1" s="1"/>
  <c r="AA483" i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02" i="1" s="1"/>
  <c r="AA1519" i="1"/>
  <c r="Y101" i="1"/>
  <c r="AA1534" i="1" s="1"/>
  <c r="AA1551" i="1"/>
  <c r="Y1176" i="1"/>
  <c r="AA1583" i="1"/>
  <c r="Y674" i="1"/>
  <c r="Y2410" i="1"/>
  <c r="AA1630" i="1" s="1"/>
  <c r="AA1839" i="1"/>
  <c r="Y2799" i="1"/>
  <c r="AA1935" i="1"/>
  <c r="Y334" i="1"/>
  <c r="AA1950" i="1" s="1"/>
  <c r="AA1967" i="1"/>
  <c r="Y1867" i="1"/>
  <c r="AA1982" i="1" s="1"/>
  <c r="AA1999" i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AA2433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AA2563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275" i="1"/>
  <c r="AA403" i="1"/>
  <c r="AA2360" i="1"/>
  <c r="AA2555" i="1"/>
  <c r="AA35" i="1"/>
  <c r="AA131" i="1"/>
  <c r="AA66" i="1"/>
  <c r="R1667" i="1"/>
  <c r="AA1020" i="1"/>
  <c r="AA1052" i="1"/>
  <c r="AA1187" i="1"/>
  <c r="AA1219" i="1"/>
  <c r="AA1251" i="1"/>
  <c r="AA1475" i="1"/>
  <c r="AA1189" i="1"/>
  <c r="AA1381" i="1"/>
  <c r="AA1573" i="1"/>
  <c r="AA1637" i="1"/>
  <c r="AA1765" i="1"/>
  <c r="AA1861" i="1"/>
  <c r="AA1989" i="1"/>
  <c r="AA2731" i="1"/>
  <c r="R710" i="1"/>
  <c r="R1201" i="1"/>
  <c r="AA801" i="1"/>
  <c r="AA833" i="1"/>
  <c r="AA931" i="1"/>
  <c r="AA963" i="1"/>
  <c r="AA1027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05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937" i="1"/>
  <c r="AA1001" i="1"/>
  <c r="AA1206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522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1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693" i="1"/>
  <c r="AA725" i="1"/>
  <c r="AA757" i="1"/>
  <c r="AA885" i="1"/>
  <c r="AA917" i="1"/>
  <c r="AA981" i="1"/>
  <c r="AA1013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17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984" i="1"/>
  <c r="AA1016" i="1"/>
  <c r="AA2006" i="1"/>
  <c r="R1541" i="1"/>
  <c r="AA2070" i="1"/>
  <c r="R1662" i="1"/>
  <c r="AA2134" i="1"/>
  <c r="AA2230" i="1"/>
  <c r="AA2262" i="1"/>
  <c r="AA2618" i="1"/>
  <c r="AA2674" i="1"/>
  <c r="R1578" i="1"/>
  <c r="R1579" i="1"/>
  <c r="R1581" i="1"/>
  <c r="AA2614" i="1"/>
  <c r="R1703" i="1"/>
  <c r="AA70" i="1"/>
  <c r="AA150" i="1"/>
  <c r="AA2651" i="1"/>
  <c r="R1706" i="1"/>
  <c r="R84" i="1"/>
  <c r="AA2603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AA397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AA101" i="1"/>
  <c r="X1098" i="1"/>
  <c r="AA1046" i="1"/>
  <c r="AA1031" i="1"/>
  <c r="AA338" i="1"/>
  <c r="AA502" i="1"/>
  <c r="AA630" i="1"/>
  <c r="AA615" i="1"/>
  <c r="AA694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AA651" i="1"/>
  <c r="X539" i="1"/>
  <c r="AA715" i="1"/>
  <c r="X1892" i="1"/>
  <c r="AA875" i="1"/>
  <c r="X2113" i="1"/>
  <c r="AA954" i="1"/>
  <c r="AA939" i="1"/>
  <c r="X2051" i="1"/>
  <c r="AA1018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AA1008" i="1"/>
  <c r="X1254" i="1"/>
  <c r="AA1087" i="1"/>
  <c r="AA1072" i="1"/>
  <c r="AA1247" i="1"/>
  <c r="AA1232" i="1"/>
  <c r="AA265" i="1"/>
  <c r="X480" i="1"/>
  <c r="X1233" i="1"/>
  <c r="AA393" i="1"/>
  <c r="X346" i="1"/>
  <c r="AA472" i="1"/>
  <c r="AA457" i="1"/>
  <c r="AA617" i="1"/>
  <c r="X1051" i="1"/>
  <c r="AA1414" i="1"/>
  <c r="X353" i="1"/>
  <c r="AA1431" i="1"/>
  <c r="X392" i="1"/>
  <c r="AA1478" i="1"/>
  <c r="AA1463" i="1"/>
  <c r="AA1510" i="1"/>
  <c r="AA1542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AA1911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75" i="1"/>
  <c r="AA1660" i="1"/>
  <c r="AA1707" i="1"/>
  <c r="AA1692" i="1"/>
  <c r="AA1739" i="1"/>
  <c r="AA1724" i="1"/>
  <c r="AA1771" i="1"/>
  <c r="AA1756" i="1"/>
  <c r="AA1835" i="1"/>
  <c r="AA1820" i="1"/>
  <c r="AA1867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AA2108" i="1"/>
  <c r="X1789" i="1"/>
  <c r="AA2187" i="1"/>
  <c r="AA2172" i="1"/>
  <c r="AA2251" i="1"/>
  <c r="AA2236" i="1"/>
  <c r="X2820" i="1"/>
  <c r="AA2315" i="1"/>
  <c r="AA2300" i="1"/>
  <c r="AA402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22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63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X2647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346" i="1"/>
  <c r="AA1634" i="1"/>
  <c r="AA1619" i="1"/>
  <c r="AA1730" i="1"/>
  <c r="R1233" i="1"/>
  <c r="X1409" i="1"/>
  <c r="X2243" i="1"/>
  <c r="AA2114" i="1"/>
  <c r="AA2099" i="1"/>
  <c r="AA2210" i="1"/>
  <c r="AA2195" i="1"/>
  <c r="AA2242" i="1"/>
  <c r="AA2227" i="1"/>
  <c r="AA2274" i="1"/>
  <c r="AA2259" i="1"/>
  <c r="AA1415" i="1"/>
  <c r="AA1479" i="1"/>
  <c r="AA1511" i="1"/>
  <c r="AA1496" i="1"/>
  <c r="AA1575" i="1"/>
  <c r="AA1560" i="1"/>
  <c r="AA1671" i="1"/>
  <c r="AA1656" i="1"/>
  <c r="AA1703" i="1"/>
  <c r="AA1688" i="1"/>
  <c r="AA1735" i="1"/>
  <c r="AA1720" i="1"/>
  <c r="AA1863" i="1"/>
  <c r="AA1848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1960" i="1"/>
  <c r="AA2634" i="1"/>
  <c r="AA2794" i="1"/>
  <c r="AA2779" i="1"/>
  <c r="AA2024" i="1"/>
  <c r="AA2009" i="1"/>
  <c r="AA2056" i="1"/>
  <c r="AA2088" i="1"/>
  <c r="AA2073" i="1"/>
  <c r="AA2120" i="1"/>
  <c r="AA2105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AA2480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245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AA1977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500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22" i="1"/>
  <c r="AA1107" i="1"/>
  <c r="AA423" i="1"/>
  <c r="AA408" i="1"/>
  <c r="AA728" i="1"/>
  <c r="AA775" i="1"/>
  <c r="AA760" i="1"/>
  <c r="AA1422" i="1"/>
  <c r="AA1454" i="1"/>
  <c r="AA1439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1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AA1436" i="1"/>
  <c r="X215" i="1"/>
  <c r="X397" i="1"/>
  <c r="X1838" i="1"/>
  <c r="AA277" i="1"/>
  <c r="AA405" i="1"/>
  <c r="AA390" i="1"/>
  <c r="AA437" i="1"/>
  <c r="AA422" i="1"/>
  <c r="AA327" i="1"/>
  <c r="AA374" i="1"/>
  <c r="AA359" i="1"/>
  <c r="AA375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633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44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410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16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217" i="1"/>
  <c r="AA197" i="1"/>
  <c r="AA253" i="1"/>
  <c r="AA844" i="1"/>
  <c r="AA829" i="1"/>
  <c r="AA1068" i="1"/>
  <c r="AA1053" i="1"/>
  <c r="AA1228" i="1"/>
  <c r="AA1213" i="1"/>
  <c r="AA1420" i="1"/>
  <c r="AA1853" i="1"/>
  <c r="AA2510" i="1"/>
  <c r="AA2495" i="1"/>
  <c r="AA22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456" i="1"/>
  <c r="AA567" i="1"/>
  <c r="AA552" i="1"/>
  <c r="AA336" i="1"/>
  <c r="AA321" i="1"/>
  <c r="AA353" i="1"/>
  <c r="AA400" i="1"/>
  <c r="AA385" i="1"/>
  <c r="AA464" i="1"/>
  <c r="AA560" i="1"/>
  <c r="AA545" i="1"/>
  <c r="AA1694" i="1"/>
  <c r="AA1679" i="1"/>
  <c r="AA2142" i="1"/>
  <c r="AA2127" i="1"/>
  <c r="AA1700" i="1"/>
  <c r="AA1685" i="1"/>
  <c r="AA238" i="1"/>
  <c r="AA223" i="1"/>
  <c r="AA195" i="1"/>
  <c r="AA180" i="1"/>
  <c r="AA204" i="1"/>
  <c r="AA189" i="1"/>
  <c r="AA236" i="1"/>
  <c r="AA221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AA185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179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AA277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AA1538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AA2245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101" i="1"/>
  <c r="AA119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290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072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AA1526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762" i="1"/>
  <c r="AA1438" i="1"/>
  <c r="AA707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29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AA544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AA2140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37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AA622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AA1171" i="1"/>
  <c r="X2565" i="1"/>
  <c r="AA1203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AA1562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AA2170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AA1791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AA255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AA928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AA1888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AA2421" i="1"/>
  <c r="O2351" i="1"/>
  <c r="Q2351" i="1" s="1"/>
  <c r="R2351" i="1" s="1"/>
  <c r="AA2705" i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2327" i="1"/>
  <c r="AA780" i="1"/>
  <c r="AA1176" i="1"/>
  <c r="AA1647" i="1"/>
  <c r="AA695" i="1"/>
  <c r="AA636" i="1"/>
  <c r="AA1012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879" i="1"/>
  <c r="AA536" i="1"/>
  <c r="AA108" i="1"/>
  <c r="AA8" i="1"/>
  <c r="AA735" i="1"/>
  <c r="AA988" i="1"/>
  <c r="AA252" i="1"/>
  <c r="AA176" i="1"/>
  <c r="AA139" i="1"/>
  <c r="AA1629" i="1"/>
  <c r="AA122" i="1"/>
  <c r="AA2137" i="1"/>
  <c r="AA1945" i="1"/>
  <c r="AA1976" i="1"/>
  <c r="AA835" i="1"/>
  <c r="AA291" i="1"/>
  <c r="AA2060" i="1"/>
  <c r="AA1237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296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880" i="1"/>
  <c r="AA1922" i="1"/>
  <c r="AA396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2573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AA208" i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AA1184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847" i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AA1516" i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AA1444" i="1"/>
  <c r="O820" i="1"/>
  <c r="Q820" i="1" s="1"/>
  <c r="R820" i="1" s="1"/>
  <c r="AA2464" i="1"/>
  <c r="O309" i="1"/>
  <c r="Q309" i="1" s="1"/>
  <c r="R309" i="1" s="1"/>
  <c r="AA2795" i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AA1563" i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AA72" i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AA201" i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AA1923" i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AA525" i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AA1829" i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AA1127" i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AA1851" i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AA2484" i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AA2662" i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AA2160" i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AA1457" i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2647" i="1"/>
  <c r="Q2647" i="1" s="1"/>
  <c r="R2647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45" i="1" l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</calcChain>
</file>

<file path=xl/sharedStrings.xml><?xml version="1.0" encoding="utf-8"?>
<sst xmlns="http://schemas.openxmlformats.org/spreadsheetml/2006/main" count="11921" uniqueCount="880">
  <si>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</si>
  <si>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</si>
  <si>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</si>
  <si>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</si>
  <si>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</si>
  <si>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</si>
  <si>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</si>
  <si>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</si>
  <si>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</si>
  <si>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</si>
  <si>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</si>
  <si>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</si>
  <si>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</si>
  <si>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</si>
  <si>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</si>
  <si>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</si>
  <si>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</si>
  <si>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</si>
  <si>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</si>
  <si>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</si>
  <si>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</si>
  <si>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</si>
  <si>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</si>
  <si>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</si>
  <si>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</si>
  <si>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</si>
  <si>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</si>
  <si>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</si>
  <si>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</si>
  <si>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</si>
  <si>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</si>
  <si>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</si>
  <si>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</si>
  <si>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</si>
  <si>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</si>
  <si>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</si>
  <si>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</si>
  <si>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</si>
  <si>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</si>
  <si>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</si>
  <si>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</si>
  <si>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</si>
  <si>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</si>
  <si>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</si>
  <si>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</si>
  <si>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</si>
  <si>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</si>
  <si>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</si>
  <si>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</si>
  <si>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</si>
  <si>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</si>
  <si>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</si>
  <si>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</si>
  <si>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</si>
  <si>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</si>
  <si>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</si>
  <si>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</si>
  <si>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</si>
  <si>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</si>
  <si>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</si>
  <si>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</si>
  <si>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</si>
  <si>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</si>
  <si>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</si>
  <si>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</si>
  <si>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</si>
  <si>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</si>
  <si>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</si>
  <si>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</si>
  <si>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</si>
  <si>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</si>
  <si>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</si>
  <si>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</si>
  <si>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</si>
  <si>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</si>
  <si>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</si>
  <si>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</si>
  <si>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</si>
  <si>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</si>
  <si>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</si>
  <si>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</si>
  <si>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</si>
  <si>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</si>
  <si>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</si>
  <si>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</si>
  <si>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</si>
  <si>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</si>
  <si>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</si>
  <si>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</si>
  <si>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</si>
  <si>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</si>
  <si>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</si>
  <si>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</si>
  <si>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</si>
  <si>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</si>
  <si>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</si>
  <si>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</si>
  <si>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</si>
  <si>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</si>
  <si>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</si>
  <si>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</si>
  <si>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</si>
  <si>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</si>
  <si>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</si>
  <si>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</si>
  <si>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</si>
  <si>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</si>
  <si>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</si>
  <si>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</si>
  <si>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</si>
  <si>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</si>
  <si>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</si>
  <si>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</si>
  <si>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</si>
  <si>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</si>
  <si>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</si>
  <si>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</si>
  <si>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</si>
  <si>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</si>
  <si>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</si>
  <si>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</si>
  <si>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</si>
  <si>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</si>
  <si>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</si>
  <si>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</si>
  <si>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</si>
  <si>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</si>
  <si>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</si>
  <si>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</si>
  <si>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</si>
  <si>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</si>
  <si>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</si>
  <si>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</si>
  <si>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</si>
  <si>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</si>
  <si>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</si>
  <si>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</si>
  <si>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</si>
  <si>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</si>
  <si>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</si>
  <si>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</si>
  <si>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</si>
  <si>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</si>
  <si>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</si>
  <si>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</si>
  <si>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</si>
  <si>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</si>
  <si>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</si>
  <si>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</si>
  <si>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</si>
  <si>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</si>
  <si>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</si>
  <si>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</si>
  <si>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</si>
  <si>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</si>
  <si>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</si>
  <si>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</si>
  <si>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</si>
  <si>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</si>
  <si>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</si>
  <si>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</si>
  <si>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</si>
  <si>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</si>
  <si>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</si>
  <si>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</si>
  <si>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</si>
  <si>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</si>
  <si>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</si>
  <si>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</si>
  <si>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</si>
  <si>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</si>
  <si>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</si>
  <si>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</si>
  <si>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</si>
  <si>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</si>
  <si>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</si>
  <si>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</si>
  <si>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</si>
  <si>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</si>
  <si>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</si>
  <si>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</si>
  <si>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</si>
  <si>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</si>
  <si>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</si>
  <si>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</si>
  <si>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</si>
  <si>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</si>
  <si>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</si>
  <si>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</si>
  <si>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</si>
  <si>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</si>
  <si>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</si>
  <si>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</si>
  <si>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</si>
  <si>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</si>
  <si>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</si>
  <si>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</si>
  <si>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</si>
  <si>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</si>
  <si>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</si>
  <si>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</si>
  <si>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</si>
  <si>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</si>
  <si>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</si>
  <si>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</si>
  <si>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</si>
  <si>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</si>
  <si>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</si>
  <si>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</si>
  <si>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</si>
  <si>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</si>
  <si>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</si>
  <si>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</si>
  <si>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</si>
  <si>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</si>
  <si>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</si>
  <si>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</si>
  <si>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</si>
  <si>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</si>
  <si>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</si>
  <si>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</si>
  <si>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</si>
  <si>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</si>
  <si>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</si>
  <si>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</si>
  <si>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</si>
  <si>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</si>
  <si>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</si>
  <si>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</si>
  <si>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</si>
  <si>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</si>
  <si>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</si>
  <si>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</si>
  <si>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</si>
  <si>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</si>
  <si>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</si>
  <si>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</si>
  <si>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</si>
  <si>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</si>
  <si>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</si>
  <si>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</si>
  <si>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</si>
  <si>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</si>
  <si>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</si>
  <si>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E</t>
  </si>
  <si>
    <t>CE</t>
  </si>
  <si>
    <t>WE</t>
  </si>
  <si>
    <t>South Africa</t>
  </si>
  <si>
    <t>WF</t>
  </si>
  <si>
    <t>AS</t>
  </si>
  <si>
    <t>CS</t>
  </si>
  <si>
    <t>WS</t>
  </si>
  <si>
    <t>MI</t>
  </si>
  <si>
    <t>C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</si>
  <si>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</si>
  <si>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</si>
  <si>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</si>
  <si>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</si>
  <si>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</si>
  <si>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</si>
  <si>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</si>
  <si>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</si>
  <si>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</si>
  <si>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</si>
  <si>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</si>
  <si>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</si>
  <si>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</si>
  <si>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</si>
  <si>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</si>
  <si>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</si>
  <si>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</si>
  <si>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</si>
  <si>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</si>
  <si>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</si>
  <si>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</si>
  <si>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</si>
  <si>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</si>
  <si>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</si>
  <si>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</si>
  <si>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</si>
  <si>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</si>
  <si>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</si>
  <si>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</si>
  <si>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</si>
  <si>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</si>
  <si>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</si>
  <si>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</si>
  <si>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</si>
  <si>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</si>
  <si>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</si>
  <si>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</si>
  <si>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</si>
  <si>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</si>
  <si>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</si>
  <si>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</si>
  <si>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</si>
  <si>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</si>
  <si>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</si>
  <si>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</si>
  <si>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</si>
  <si>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</si>
  <si>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</si>
  <si>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</si>
  <si>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</si>
  <si>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</si>
  <si>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</si>
  <si>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</si>
  <si>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</si>
  <si>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</si>
  <si>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</si>
  <si>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</si>
  <si>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</si>
  <si>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</si>
  <si>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</si>
  <si>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</si>
  <si>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</si>
  <si>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</si>
  <si>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</si>
  <si>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</si>
  <si>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</si>
  <si>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</si>
  <si>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</si>
  <si>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</si>
  <si>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</si>
  <si>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</si>
  <si>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</si>
  <si>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</si>
  <si>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</si>
  <si>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</si>
  <si>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</si>
  <si>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</si>
  <si>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</si>
  <si>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</si>
  <si>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</si>
  <si>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</si>
  <si>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</si>
  <si>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</si>
  <si>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</si>
  <si>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</si>
  <si>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</si>
  <si>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</si>
  <si>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</si>
  <si>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</si>
  <si>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</si>
  <si>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</si>
  <si>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</si>
  <si>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</si>
  <si>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</si>
  <si>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</si>
  <si>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</si>
  <si>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</si>
  <si>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</si>
  <si>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</si>
  <si>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</si>
  <si>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</si>
  <si>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</si>
  <si>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</si>
  <si>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</si>
  <si>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</si>
  <si>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</si>
  <si>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</si>
  <si>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</si>
  <si>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Comm of Indep States</t>
  </si>
  <si>
    <t>Comm of Ind States</t>
  </si>
  <si>
    <t>Comm of Ind St</t>
  </si>
  <si>
    <t>CIS</t>
  </si>
  <si>
    <t>DS_loc</t>
  </si>
  <si>
    <t>in the Commonwealth of Independent States</t>
  </si>
  <si>
    <t>in CIS</t>
  </si>
  <si>
    <t>Central African Republic</t>
  </si>
  <si>
    <t>C African Rep</t>
  </si>
  <si>
    <t>C Afr Rep</t>
  </si>
  <si>
    <t>Colombia</t>
  </si>
  <si>
    <t>Comoros</t>
  </si>
  <si>
    <t>KM_loc</t>
  </si>
  <si>
    <t>in the Comoros</t>
  </si>
  <si>
    <t>Congo</t>
  </si>
  <si>
    <t>CJ</t>
  </si>
  <si>
    <t>Congo-Leopoldville</t>
  </si>
  <si>
    <t>Congo-Leop</t>
  </si>
  <si>
    <t>CQ</t>
  </si>
  <si>
    <t>Congo-Kinshasa</t>
  </si>
  <si>
    <t>Cook Islands</t>
  </si>
  <si>
    <t>CK_loc</t>
  </si>
  <si>
    <t>in the Cook Islands</t>
  </si>
  <si>
    <t>in Cook Isl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</si>
  <si>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</si>
  <si>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</si>
  <si>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</si>
  <si>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</si>
  <si>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</si>
  <si>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</si>
  <si>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</si>
  <si>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</si>
  <si>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</si>
  <si>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</si>
  <si>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</si>
  <si>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</si>
  <si>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</si>
  <si>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</si>
  <si>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</si>
  <si>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</si>
  <si>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</si>
  <si>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</si>
  <si>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</si>
  <si>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</si>
  <si>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</si>
  <si>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</si>
  <si>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</si>
  <si>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</si>
  <si>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</si>
  <si>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</si>
  <si>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</si>
  <si>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</si>
  <si>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</si>
  <si>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</si>
  <si>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</si>
  <si>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</si>
  <si>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</si>
  <si>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</si>
  <si>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</si>
  <si>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</si>
  <si>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in the Faroe I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</si>
  <si>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</si>
  <si>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</si>
  <si>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</si>
  <si>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</si>
  <si>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</si>
  <si>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</si>
  <si>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</si>
  <si>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</si>
  <si>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</si>
  <si>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</si>
  <si>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</si>
  <si>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</si>
  <si>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</si>
  <si>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</si>
  <si>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</si>
  <si>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FSM</t>
  </si>
  <si>
    <t>FM_loc</t>
  </si>
  <si>
    <t>in the Federated States of Micronesia</t>
  </si>
  <si>
    <t>in FSM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</si>
  <si>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</si>
  <si>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</si>
  <si>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</si>
  <si>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</si>
  <si>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</si>
  <si>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</si>
  <si>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</si>
  <si>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</si>
  <si>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</si>
  <si>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</si>
  <si>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</si>
  <si>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</si>
  <si>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</si>
  <si>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</si>
  <si>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</si>
  <si>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</si>
  <si>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</si>
  <si>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</si>
  <si>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</si>
  <si>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</si>
  <si>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</si>
  <si>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</si>
  <si>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</si>
  <si>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</si>
  <si>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</si>
  <si>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</si>
  <si>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</si>
  <si>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</si>
  <si>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</si>
  <si>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</si>
  <si>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</si>
  <si>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</si>
  <si>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</si>
  <si>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</si>
  <si>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</si>
  <si>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</si>
  <si>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</si>
  <si>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</si>
  <si>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</si>
  <si>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</si>
  <si>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</si>
  <si>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</si>
  <si>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</si>
  <si>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</si>
  <si>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</si>
  <si>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</si>
  <si>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</si>
  <si>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</si>
  <si>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</si>
  <si>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</si>
  <si>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</si>
  <si>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</si>
  <si>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</si>
  <si>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</si>
  <si>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</si>
  <si>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</si>
  <si>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</si>
  <si>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</si>
  <si>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</si>
  <si>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</si>
  <si>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</si>
  <si>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</si>
  <si>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</si>
  <si>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</si>
  <si>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</si>
  <si>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</si>
  <si>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</si>
  <si>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</si>
  <si>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</si>
  <si>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</si>
  <si>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</si>
  <si>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</si>
  <si>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in Mali Fed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</si>
  <si>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</si>
  <si>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</si>
  <si>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</si>
  <si>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</si>
  <si>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</si>
  <si>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</si>
  <si>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</si>
  <si>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</si>
  <si>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</si>
  <si>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</si>
  <si>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</si>
  <si>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</si>
  <si>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</si>
  <si>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</si>
  <si>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</si>
  <si>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</si>
  <si>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</si>
  <si>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</si>
  <si>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</si>
  <si>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</si>
  <si>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</si>
  <si>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</si>
  <si>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</si>
  <si>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</si>
  <si>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</si>
  <si>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</si>
  <si>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</si>
  <si>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</si>
  <si>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</si>
  <si>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</si>
  <si>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</si>
  <si>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</si>
  <si>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</si>
  <si>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</si>
  <si>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</si>
  <si>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</si>
  <si>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 Cyprus</t>
  </si>
  <si>
    <t>ND</t>
  </si>
  <si>
    <t>Northern Rhodesia</t>
  </si>
  <si>
    <t>Norway</t>
  </si>
  <si>
    <t>AN</t>
  </si>
  <si>
    <t>Netherlands Antilles</t>
  </si>
  <si>
    <t>Nth Antilles</t>
  </si>
  <si>
    <t>AN_loc</t>
  </si>
  <si>
    <t>in the Netherlands Antilles</t>
  </si>
  <si>
    <t>in the N Antilles</t>
  </si>
  <si>
    <t>in N Antilles</t>
  </si>
  <si>
    <t>Northern Ireland</t>
  </si>
  <si>
    <t>N Ireland</t>
  </si>
  <si>
    <t>NN</t>
  </si>
  <si>
    <t>Nyasaland</t>
  </si>
  <si>
    <t>Northern Mariana Islands</t>
  </si>
  <si>
    <t>N Marianas</t>
  </si>
  <si>
    <t>MP_loc</t>
  </si>
  <si>
    <t>in the Northern Mariana Islands</t>
  </si>
  <si>
    <t>in the N Marianas</t>
  </si>
  <si>
    <t>in N Marianas</t>
  </si>
  <si>
    <t>Oman</t>
  </si>
  <si>
    <t>Pakistan</t>
  </si>
  <si>
    <t>PW</t>
  </si>
  <si>
    <t>Palau</t>
  </si>
  <si>
    <t>Palestine</t>
  </si>
  <si>
    <t>Panama</t>
  </si>
  <si>
    <t>Papua New Guinea</t>
  </si>
  <si>
    <t>Papua N Guin</t>
  </si>
  <si>
    <t>Papua N G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</si>
  <si>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</si>
  <si>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</si>
  <si>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</si>
  <si>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</si>
  <si>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</si>
  <si>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</si>
  <si>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</si>
  <si>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</si>
  <si>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</si>
  <si>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</si>
  <si>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</si>
  <si>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</si>
  <si>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</si>
  <si>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</si>
  <si>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</si>
  <si>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</si>
  <si>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</si>
  <si>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</si>
  <si>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</si>
  <si>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</si>
  <si>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</si>
  <si>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</si>
  <si>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</si>
  <si>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</si>
  <si>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SÃ£o TomÃ©/PrÃ­ncipe</t>
  </si>
  <si>
    <t>SÃ£o TomÃ©/Pr</t>
  </si>
  <si>
    <t>Saudi Arabia</t>
  </si>
  <si>
    <t>Scotland</t>
  </si>
  <si>
    <t>Senegal</t>
  </si>
  <si>
    <t>Serbia</t>
  </si>
  <si>
    <t>RM</t>
  </si>
  <si>
    <t>Serbia and Montenegro</t>
  </si>
  <si>
    <t>Serbia/Montenegro</t>
  </si>
  <si>
    <t>Serbia/Mont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</si>
  <si>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</si>
  <si>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</si>
  <si>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</si>
  <si>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</si>
  <si>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</si>
  <si>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</si>
  <si>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</si>
  <si>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</si>
  <si>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</si>
  <si>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</si>
  <si>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in Solomon Isl</t>
  </si>
  <si>
    <t>in Solomon I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</si>
  <si>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</si>
  <si>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</si>
  <si>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</si>
  <si>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</si>
  <si>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</si>
  <si>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</si>
  <si>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</si>
  <si>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</si>
  <si>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</si>
  <si>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</si>
  <si>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</si>
  <si>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</si>
  <si>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</si>
  <si>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</si>
  <si>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St Barts</t>
  </si>
  <si>
    <t>KT</t>
  </si>
  <si>
    <t>Saint Kitts</t>
  </si>
  <si>
    <t>Saint Kitts and Nevis</t>
  </si>
  <si>
    <t>St Kitts/Nevis</t>
  </si>
  <si>
    <t>St Kitts/N</t>
  </si>
  <si>
    <t>Saint Lucia</t>
  </si>
  <si>
    <t>Sint Maarten</t>
  </si>
  <si>
    <t>Saint Martin</t>
  </si>
  <si>
    <t>PM</t>
  </si>
  <si>
    <t>Saint Pierre and Miquelon</t>
  </si>
  <si>
    <t>St Pierre &amp; Miquelon</t>
  </si>
  <si>
    <t>St Pierre/Miquelon</t>
  </si>
  <si>
    <t>St Pierre/Miquel</t>
  </si>
  <si>
    <t>St Pierre/Miq</t>
  </si>
  <si>
    <t>St Pierre/M</t>
  </si>
  <si>
    <t>Saint Vincent and the Grenadines</t>
  </si>
  <si>
    <t>St Vincent/Grenadines</t>
  </si>
  <si>
    <t>St Vincent/Gren</t>
  </si>
  <si>
    <t>St Vincent/G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</si>
  <si>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</si>
  <si>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</si>
  <si>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</si>
  <si>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</si>
  <si>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</si>
  <si>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</si>
  <si>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</si>
  <si>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</si>
  <si>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</si>
  <si>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</si>
  <si>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</si>
  <si>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</si>
  <si>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</si>
  <si>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</si>
  <si>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</si>
  <si>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</si>
  <si>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</si>
  <si>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</si>
  <si>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</si>
  <si>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Trinidad/Tobago</t>
  </si>
  <si>
    <t>Trinidad/Tob</t>
  </si>
  <si>
    <t>Tunisia</t>
  </si>
  <si>
    <t>Turkey</t>
  </si>
  <si>
    <t>Turkmenistan</t>
  </si>
  <si>
    <t>Turks and Caicos Islands</t>
  </si>
  <si>
    <t>Turks &amp; Caicos</t>
  </si>
  <si>
    <t>Turks/Caicos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</si>
  <si>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</si>
  <si>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</si>
  <si>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</si>
  <si>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</si>
  <si>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</si>
  <si>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</si>
  <si>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</si>
  <si>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</si>
  <si>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</si>
  <si>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</si>
  <si>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</si>
  <si>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</si>
  <si>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</si>
  <si>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</si>
  <si>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</si>
  <si>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</si>
  <si>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</si>
  <si>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</si>
  <si>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</si>
  <si>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</si>
  <si>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</si>
  <si>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</si>
  <si>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in US Virgin Isl</t>
  </si>
  <si>
    <t>in US Virgin I</t>
  </si>
  <si>
    <t>in US Virg I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</si>
  <si>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</si>
  <si>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</si>
  <si>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</si>
  <si>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</si>
  <si>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</si>
  <si>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</si>
  <si>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</si>
  <si>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</si>
  <si>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</si>
  <si>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</si>
  <si>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</si>
  <si>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</si>
  <si>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</si>
  <si>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</si>
  <si>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</si>
  <si>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Wallis/Futuna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</si>
  <si>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</si>
  <si>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</si>
  <si>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</si>
  <si>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</si>
  <si>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</si>
  <si>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</si>
  <si>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</si>
  <si>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</si>
  <si>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</si>
  <si>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</si>
  <si>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</si>
  <si>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</si>
  <si>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</si>
  <si>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</si>
  <si>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team</t>
  </si>
  <si>
    <t>code</t>
  </si>
  <si>
    <t>rating</t>
  </si>
  <si>
    <t>group</t>
  </si>
  <si>
    <t>B</t>
  </si>
  <si>
    <t>A</t>
  </si>
  <si>
    <t>H</t>
  </si>
  <si>
    <t>D</t>
  </si>
  <si>
    <t>G</t>
  </si>
  <si>
    <t>I</t>
  </si>
  <si>
    <t>J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</si>
  <si>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</si>
  <si>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</si>
  <si>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</si>
  <si>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</si>
  <si>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</si>
  <si>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</si>
  <si>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</si>
  <si>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</si>
  <si>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</si>
  <si>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</si>
  <si>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</si>
  <si>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</si>
  <si>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</si>
  <si>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</si>
  <si>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</si>
  <si>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</si>
  <si>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</si>
  <si>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</si>
  <si>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</si>
  <si>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</si>
  <si>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</si>
  <si>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−43</t>
  </si>
  <si>
    <t>−1</t>
  </si>
  <si>
    <t>−15</t>
  </si>
  <si>
    <t>−5</t>
  </si>
  <si>
    <t>−3</t>
  </si>
  <si>
    <t>−97</t>
  </si>
  <si>
    <t>−6</t>
  </si>
  <si>
    <t>−82</t>
  </si>
  <si>
    <t>−57</t>
  </si>
  <si>
    <t>−106</t>
  </si>
  <si>
    <t>−70</t>
  </si>
  <si>
    <t>−102</t>
  </si>
  <si>
    <t>−2</t>
  </si>
  <si>
    <t>−20</t>
  </si>
  <si>
    <t>−8</t>
  </si>
  <si>
    <t>−4</t>
  </si>
  <si>
    <t>−52</t>
  </si>
  <si>
    <t>−48</t>
  </si>
  <si>
    <t>−7</t>
  </si>
  <si>
    <t>−71</t>
  </si>
  <si>
    <t>−21</t>
  </si>
  <si>
    <t>−40</t>
  </si>
  <si>
    <t>−24</t>
  </si>
  <si>
    <t>−27</t>
  </si>
  <si>
    <t>−69</t>
  </si>
  <si>
    <t>−11</t>
  </si>
  <si>
    <t>−23</t>
  </si>
  <si>
    <t>−17</t>
  </si>
  <si>
    <t>−12</t>
  </si>
  <si>
    <t>−84</t>
  </si>
  <si>
    <t>−146</t>
  </si>
  <si>
    <t>−9</t>
  </si>
  <si>
    <t>−34</t>
  </si>
  <si>
    <t>−13</t>
  </si>
  <si>
    <t>−46</t>
  </si>
  <si>
    <t>−33</t>
  </si>
  <si>
    <t>−14</t>
  </si>
  <si>
    <t>−31</t>
  </si>
  <si>
    <t>−26</t>
  </si>
  <si>
    <t>−16</t>
  </si>
  <si>
    <t>−51</t>
  </si>
  <si>
    <t>−10</t>
  </si>
  <si>
    <t>−64</t>
  </si>
  <si>
    <t>−29</t>
  </si>
  <si>
    <t>−63</t>
  </si>
  <si>
    <t>−19</t>
  </si>
  <si>
    <t>−109</t>
  </si>
  <si>
    <t>−22</t>
  </si>
  <si>
    <t>−56</t>
  </si>
  <si>
    <t>−44</t>
  </si>
  <si>
    <t>−45</t>
  </si>
  <si>
    <t>−54</t>
  </si>
  <si>
    <t>−36</t>
  </si>
  <si>
    <t>−25</t>
  </si>
  <si>
    <t>−136</t>
  </si>
  <si>
    <t>−49</t>
  </si>
  <si>
    <t>−215</t>
  </si>
  <si>
    <t>−38</t>
  </si>
  <si>
    <t>−103</t>
  </si>
  <si>
    <t>−211</t>
  </si>
  <si>
    <t>−39</t>
  </si>
  <si>
    <t>−214</t>
  </si>
  <si>
    <t>−28</t>
  </si>
  <si>
    <t>−37</t>
  </si>
  <si>
    <t>−104</t>
  </si>
  <si>
    <t>−99</t>
  </si>
  <si>
    <t>−79</t>
  </si>
  <si>
    <t>−93</t>
  </si>
  <si>
    <t>−92</t>
  </si>
  <si>
    <t>−72</t>
  </si>
  <si>
    <t>−112</t>
  </si>
  <si>
    <t>−125</t>
  </si>
  <si>
    <t>−58</t>
  </si>
  <si>
    <t>−77</t>
  </si>
  <si>
    <t>−126</t>
  </si>
  <si>
    <t>−145</t>
  </si>
  <si>
    <t>−75</t>
  </si>
  <si>
    <t>−281</t>
  </si>
  <si>
    <t>−18</t>
  </si>
  <si>
    <t>−50</t>
  </si>
  <si>
    <t>−41</t>
  </si>
  <si>
    <t>−153</t>
  </si>
  <si>
    <t>−140</t>
  </si>
  <si>
    <t>−98</t>
  </si>
  <si>
    <t>−35</t>
  </si>
  <si>
    <t>−134</t>
  </si>
  <si>
    <t>−207</t>
  </si>
  <si>
    <t>−285</t>
  </si>
  <si>
    <t>−68</t>
  </si>
  <si>
    <t>−55</t>
  </si>
  <si>
    <t>−32</t>
  </si>
  <si>
    <t>−53</t>
  </si>
  <si>
    <t>−85</t>
  </si>
  <si>
    <t>Beginning of June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</si>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</sst>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9" fontId="0" fillId="0" borderId="0" xfId="0" applyNumberFormat="1"/>
    <xf numFmtId="16" fontId="0" fillId="0" borderId="0" xfId="0" applyNumberFormat="1"/>
    <xf numFmtId="9" fontId="0" fillId="0" borderId="3" xfId="0" applyNumberFormat="1" applyBorder="1" applyAlignment="1">
      <alignment horizontal="center" vertical="center"/>
    </xf>
    <xf numFmtId="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293</v>
      </c>
      <c r="B1" t="s">
        <v>294</v>
      </c>
    </row>
    <row r="2" spans="1:2" x14ac:dyDescent="0.25">
      <c r="A2" t="s">
        <v>95</v>
      </c>
      <c r="B2" t="s">
        <v>295</v>
      </c>
    </row>
    <row r="3" spans="1:2" x14ac:dyDescent="0.25">
      <c r="A3" t="s">
        <v>18</v>
      </c>
      <c r="B3" t="s">
        <v>296</v>
      </c>
    </row>
    <row r="4" spans="1:2" x14ac:dyDescent="0.25">
      <c r="A4" t="s">
        <v>147</v>
      </c>
      <c r="B4" t="s">
        <v>297</v>
      </c>
    </row>
    <row r="5" spans="1:2" x14ac:dyDescent="0.25">
      <c r="A5" t="s">
        <v>20</v>
      </c>
      <c r="B5" t="s">
        <v>298</v>
      </c>
    </row>
    <row r="6" spans="1:2" x14ac:dyDescent="0.25">
      <c r="A6" t="s">
        <v>31</v>
      </c>
      <c r="B6" t="s">
        <v>299</v>
      </c>
    </row>
    <row r="7" spans="1:2" x14ac:dyDescent="0.25">
      <c r="A7" t="s">
        <v>163</v>
      </c>
      <c r="B7" t="s">
        <v>300</v>
      </c>
    </row>
    <row r="8" spans="1:2" x14ac:dyDescent="0.25">
      <c r="A8" t="s">
        <v>178</v>
      </c>
      <c r="B8" t="s">
        <v>301</v>
      </c>
    </row>
    <row r="9" spans="1:2" x14ac:dyDescent="0.25">
      <c r="A9" t="s">
        <v>44</v>
      </c>
      <c r="B9" t="s">
        <v>302</v>
      </c>
    </row>
    <row r="10" spans="1:2" x14ac:dyDescent="0.25">
      <c r="A10" t="s">
        <v>0</v>
      </c>
      <c r="B10" t="s">
        <v>303</v>
      </c>
    </row>
    <row r="11" spans="1:2" x14ac:dyDescent="0.25">
      <c r="A11" t="s">
        <v>198</v>
      </c>
      <c r="B11" t="s">
        <v>304</v>
      </c>
    </row>
    <row r="12" spans="1:2" x14ac:dyDescent="0.25">
      <c r="A12" t="s">
        <v>93</v>
      </c>
      <c r="B12" t="s">
        <v>305</v>
      </c>
    </row>
    <row r="13" spans="1:2" x14ac:dyDescent="0.25">
      <c r="A13" t="s">
        <v>48</v>
      </c>
      <c r="B13" t="s">
        <v>306</v>
      </c>
    </row>
    <row r="14" spans="1:2" x14ac:dyDescent="0.25">
      <c r="A14" t="s">
        <v>307</v>
      </c>
      <c r="B14" t="s">
        <v>308</v>
      </c>
    </row>
    <row r="15" spans="1:2" x14ac:dyDescent="0.25">
      <c r="A15" t="s">
        <v>3</v>
      </c>
      <c r="B15" t="s">
        <v>309</v>
      </c>
    </row>
    <row r="16" spans="1:2" x14ac:dyDescent="0.25">
      <c r="A16" t="s">
        <v>180</v>
      </c>
      <c r="B16" t="s">
        <v>310</v>
      </c>
    </row>
    <row r="17" spans="1:2" x14ac:dyDescent="0.25">
      <c r="A17" t="s">
        <v>311</v>
      </c>
      <c r="B17" t="s">
        <v>312</v>
      </c>
    </row>
    <row r="18" spans="1:2" x14ac:dyDescent="0.25">
      <c r="A18" t="s">
        <v>259</v>
      </c>
      <c r="B18" t="s">
        <v>313</v>
      </c>
    </row>
    <row r="19" spans="1:2" x14ac:dyDescent="0.25">
      <c r="A19" t="s">
        <v>112</v>
      </c>
      <c r="B19" t="s">
        <v>314</v>
      </c>
    </row>
    <row r="20" spans="1:2" x14ac:dyDescent="0.25">
      <c r="A20" t="s">
        <v>160</v>
      </c>
      <c r="B20" t="s">
        <v>315</v>
      </c>
    </row>
    <row r="21" spans="1:2" x14ac:dyDescent="0.25">
      <c r="A21" t="s">
        <v>5</v>
      </c>
      <c r="B21" t="s">
        <v>316</v>
      </c>
    </row>
    <row r="22" spans="1:2" x14ac:dyDescent="0.25">
      <c r="A22" t="s">
        <v>241</v>
      </c>
      <c r="B22" t="s">
        <v>317</v>
      </c>
    </row>
    <row r="23" spans="1:2" x14ac:dyDescent="0.25">
      <c r="A23" t="s">
        <v>7</v>
      </c>
      <c r="B23" t="s">
        <v>318</v>
      </c>
    </row>
    <row r="24" spans="1:2" x14ac:dyDescent="0.25">
      <c r="A24" t="s">
        <v>183</v>
      </c>
      <c r="B24" t="s">
        <v>319</v>
      </c>
    </row>
    <row r="25" spans="1:2" x14ac:dyDescent="0.25">
      <c r="A25" t="s">
        <v>169</v>
      </c>
      <c r="B25" t="s">
        <v>320</v>
      </c>
    </row>
    <row r="26" spans="1:2" x14ac:dyDescent="0.25">
      <c r="A26" t="s">
        <v>100</v>
      </c>
      <c r="B26" t="s">
        <v>321</v>
      </c>
    </row>
    <row r="27" spans="1:2" x14ac:dyDescent="0.25">
      <c r="A27" t="s">
        <v>106</v>
      </c>
      <c r="B27" t="s">
        <v>322</v>
      </c>
    </row>
    <row r="28" spans="1:2" x14ac:dyDescent="0.25">
      <c r="A28" t="s">
        <v>323</v>
      </c>
      <c r="B28" t="s">
        <v>324</v>
      </c>
    </row>
    <row r="29" spans="1:2" x14ac:dyDescent="0.25">
      <c r="A29" t="s">
        <v>325</v>
      </c>
      <c r="B29" t="s">
        <v>326</v>
      </c>
    </row>
    <row r="30" spans="1:2" x14ac:dyDescent="0.25">
      <c r="A30" t="s">
        <v>137</v>
      </c>
      <c r="B30" t="s">
        <v>327</v>
      </c>
    </row>
    <row r="31" spans="1:2" x14ac:dyDescent="0.25">
      <c r="A31" t="s">
        <v>161</v>
      </c>
      <c r="B31" t="s">
        <v>328</v>
      </c>
    </row>
    <row r="32" spans="1:2" x14ac:dyDescent="0.25">
      <c r="A32" t="s">
        <v>14</v>
      </c>
      <c r="B32" t="s">
        <v>329</v>
      </c>
    </row>
    <row r="33" spans="1:2" x14ac:dyDescent="0.25">
      <c r="A33" t="s">
        <v>28</v>
      </c>
      <c r="B33" t="s">
        <v>330</v>
      </c>
    </row>
    <row r="34" spans="1:2" x14ac:dyDescent="0.25">
      <c r="A34" t="s">
        <v>162</v>
      </c>
      <c r="B34" t="s">
        <v>331</v>
      </c>
    </row>
    <row r="35" spans="1:2" x14ac:dyDescent="0.25">
      <c r="A35" t="s">
        <v>332</v>
      </c>
      <c r="B35" t="s">
        <v>333</v>
      </c>
    </row>
    <row r="36" spans="1:2" x14ac:dyDescent="0.25">
      <c r="A36" t="s">
        <v>334</v>
      </c>
      <c r="B36" t="s">
        <v>335</v>
      </c>
    </row>
    <row r="37" spans="1:2" x14ac:dyDescent="0.25">
      <c r="A37" t="s">
        <v>336</v>
      </c>
      <c r="B37" t="s">
        <v>337</v>
      </c>
    </row>
    <row r="38" spans="1:2" x14ac:dyDescent="0.25">
      <c r="A38" t="s">
        <v>338</v>
      </c>
      <c r="B38" t="s">
        <v>339</v>
      </c>
    </row>
    <row r="39" spans="1:2" x14ac:dyDescent="0.25">
      <c r="A39" t="s">
        <v>121</v>
      </c>
      <c r="B39" t="s">
        <v>340</v>
      </c>
    </row>
    <row r="40" spans="1:2" x14ac:dyDescent="0.25">
      <c r="A40" t="s">
        <v>116</v>
      </c>
      <c r="B40" t="s">
        <v>341</v>
      </c>
    </row>
    <row r="41" spans="1:2" x14ac:dyDescent="0.25">
      <c r="A41" t="s">
        <v>51</v>
      </c>
      <c r="B41" t="s">
        <v>342</v>
      </c>
    </row>
    <row r="42" spans="1:2" x14ac:dyDescent="0.25">
      <c r="A42" t="s">
        <v>199</v>
      </c>
      <c r="B42" t="s">
        <v>343</v>
      </c>
    </row>
    <row r="43" spans="1:2" x14ac:dyDescent="0.25">
      <c r="A43" t="s">
        <v>344</v>
      </c>
      <c r="B43" t="s">
        <v>345</v>
      </c>
    </row>
    <row r="44" spans="1:2" x14ac:dyDescent="0.25">
      <c r="A44" t="s">
        <v>188</v>
      </c>
      <c r="B44" t="s">
        <v>346</v>
      </c>
    </row>
    <row r="45" spans="1:2" x14ac:dyDescent="0.25">
      <c r="A45" t="s">
        <v>109</v>
      </c>
      <c r="B45" t="s">
        <v>347</v>
      </c>
    </row>
    <row r="46" spans="1:2" x14ac:dyDescent="0.25">
      <c r="A46" t="s">
        <v>190</v>
      </c>
      <c r="B46" t="s">
        <v>348</v>
      </c>
    </row>
    <row r="47" spans="1:2" x14ac:dyDescent="0.25">
      <c r="A47" t="s">
        <v>164</v>
      </c>
      <c r="B47" t="s">
        <v>349</v>
      </c>
    </row>
    <row r="48" spans="1:2" x14ac:dyDescent="0.25">
      <c r="A48" t="s">
        <v>172</v>
      </c>
      <c r="B48" t="s">
        <v>350</v>
      </c>
    </row>
    <row r="49" spans="1:2" x14ac:dyDescent="0.25">
      <c r="A49" t="s">
        <v>139</v>
      </c>
      <c r="B49" t="s">
        <v>351</v>
      </c>
    </row>
    <row r="50" spans="1:2" x14ac:dyDescent="0.25">
      <c r="A50" t="s">
        <v>352</v>
      </c>
      <c r="B50" t="s">
        <v>353</v>
      </c>
    </row>
    <row r="51" spans="1:2" x14ac:dyDescent="0.25">
      <c r="A51" t="s">
        <v>245</v>
      </c>
      <c r="B51" t="s">
        <v>354</v>
      </c>
    </row>
    <row r="52" spans="1:2" x14ac:dyDescent="0.25">
      <c r="A52" t="s">
        <v>266</v>
      </c>
      <c r="B52" t="s">
        <v>355</v>
      </c>
    </row>
    <row r="53" spans="1:2" x14ac:dyDescent="0.25">
      <c r="A53" t="s">
        <v>356</v>
      </c>
      <c r="B53" t="s">
        <v>357</v>
      </c>
    </row>
    <row r="54" spans="1:2" x14ac:dyDescent="0.25">
      <c r="A54" t="s">
        <v>102</v>
      </c>
      <c r="B54" t="s">
        <v>358</v>
      </c>
    </row>
    <row r="55" spans="1:2" x14ac:dyDescent="0.25">
      <c r="A55" t="s">
        <v>77</v>
      </c>
      <c r="B55" t="s">
        <v>359</v>
      </c>
    </row>
    <row r="57" spans="1:2" x14ac:dyDescent="0.25">
      <c r="A57" t="s">
        <v>360</v>
      </c>
      <c r="B57" t="s">
        <v>361</v>
      </c>
    </row>
    <row r="58" spans="1:2" x14ac:dyDescent="0.25">
      <c r="A58" t="s">
        <v>366</v>
      </c>
      <c r="B58" t="s">
        <v>367</v>
      </c>
    </row>
    <row r="59" spans="1:2" x14ac:dyDescent="0.25">
      <c r="A59" t="s">
        <v>173</v>
      </c>
      <c r="B59" t="s">
        <v>369</v>
      </c>
    </row>
    <row r="60" spans="1:2" x14ac:dyDescent="0.25">
      <c r="A60" t="s">
        <v>135</v>
      </c>
      <c r="B60" t="s">
        <v>372</v>
      </c>
    </row>
    <row r="61" spans="1:2" x14ac:dyDescent="0.25">
      <c r="A61" t="s">
        <v>87</v>
      </c>
      <c r="B61" t="s">
        <v>373</v>
      </c>
    </row>
    <row r="62" spans="1:2" x14ac:dyDescent="0.25">
      <c r="A62" t="s">
        <v>374</v>
      </c>
      <c r="B62" t="s">
        <v>375</v>
      </c>
    </row>
    <row r="63" spans="1:2" x14ac:dyDescent="0.25">
      <c r="A63" t="s">
        <v>177</v>
      </c>
      <c r="B63" t="s">
        <v>376</v>
      </c>
    </row>
    <row r="64" spans="1:2" x14ac:dyDescent="0.25">
      <c r="A64" t="s">
        <v>377</v>
      </c>
      <c r="B64" t="s">
        <v>378</v>
      </c>
    </row>
    <row r="65" spans="1:2" x14ac:dyDescent="0.25">
      <c r="A65" t="s">
        <v>380</v>
      </c>
      <c r="B65" t="s">
        <v>381</v>
      </c>
    </row>
    <row r="66" spans="1:2" x14ac:dyDescent="0.25">
      <c r="A66" t="s">
        <v>275</v>
      </c>
      <c r="B66" t="s">
        <v>382</v>
      </c>
    </row>
    <row r="67" spans="1:2" x14ac:dyDescent="0.25">
      <c r="A67" t="s">
        <v>383</v>
      </c>
      <c r="B67" t="s">
        <v>384</v>
      </c>
    </row>
    <row r="68" spans="1:2" x14ac:dyDescent="0.25">
      <c r="A68" t="s">
        <v>129</v>
      </c>
      <c r="B68" t="s">
        <v>386</v>
      </c>
    </row>
    <row r="70" spans="1:2" x14ac:dyDescent="0.25">
      <c r="A70" t="s">
        <v>9</v>
      </c>
      <c r="B70" t="s">
        <v>387</v>
      </c>
    </row>
    <row r="71" spans="1:2" x14ac:dyDescent="0.25">
      <c r="A71" t="s">
        <v>140</v>
      </c>
      <c r="B71" t="s">
        <v>388</v>
      </c>
    </row>
    <row r="72" spans="1:2" x14ac:dyDescent="0.25">
      <c r="A72" t="s">
        <v>35</v>
      </c>
      <c r="B72" t="s">
        <v>774</v>
      </c>
    </row>
    <row r="73" spans="1:2" x14ac:dyDescent="0.25">
      <c r="A73" t="s">
        <v>24</v>
      </c>
      <c r="B73" t="s">
        <v>389</v>
      </c>
    </row>
    <row r="74" spans="1:2" x14ac:dyDescent="0.25">
      <c r="A74" t="s">
        <v>50</v>
      </c>
      <c r="B74" t="s">
        <v>390</v>
      </c>
    </row>
    <row r="75" spans="1:2" x14ac:dyDescent="0.25">
      <c r="A75" t="s">
        <v>250</v>
      </c>
      <c r="B75" t="s">
        <v>391</v>
      </c>
    </row>
    <row r="76" spans="1:2" x14ac:dyDescent="0.25">
      <c r="A76" t="s">
        <v>392</v>
      </c>
      <c r="B76" t="s">
        <v>393</v>
      </c>
    </row>
    <row r="77" spans="1:2" x14ac:dyDescent="0.25">
      <c r="A77" t="s">
        <v>52</v>
      </c>
      <c r="B77" t="s">
        <v>394</v>
      </c>
    </row>
    <row r="78" spans="1:2" x14ac:dyDescent="0.25">
      <c r="A78" t="s">
        <v>269</v>
      </c>
      <c r="B78" t="s">
        <v>395</v>
      </c>
    </row>
    <row r="79" spans="1:2" x14ac:dyDescent="0.25">
      <c r="A79" t="s">
        <v>179</v>
      </c>
      <c r="B79" t="s">
        <v>396</v>
      </c>
    </row>
    <row r="80" spans="1:2" x14ac:dyDescent="0.25">
      <c r="A80" t="s">
        <v>166</v>
      </c>
      <c r="B80" t="s">
        <v>397</v>
      </c>
    </row>
    <row r="81" spans="1:2" x14ac:dyDescent="0.25">
      <c r="A81" t="s">
        <v>398</v>
      </c>
      <c r="B81" t="s">
        <v>399</v>
      </c>
    </row>
    <row r="82" spans="1:2" x14ac:dyDescent="0.25">
      <c r="A82" t="s">
        <v>174</v>
      </c>
      <c r="B82" t="s">
        <v>400</v>
      </c>
    </row>
    <row r="83" spans="1:2" x14ac:dyDescent="0.25">
      <c r="A83" t="s">
        <v>401</v>
      </c>
      <c r="B83" t="s">
        <v>402</v>
      </c>
    </row>
    <row r="84" spans="1:2" x14ac:dyDescent="0.25">
      <c r="A84" t="s">
        <v>403</v>
      </c>
      <c r="B84" t="s">
        <v>404</v>
      </c>
    </row>
    <row r="85" spans="1:2" x14ac:dyDescent="0.25">
      <c r="A85" t="s">
        <v>405</v>
      </c>
      <c r="B85" t="s">
        <v>406</v>
      </c>
    </row>
    <row r="86" spans="1:2" x14ac:dyDescent="0.25">
      <c r="A86" t="s">
        <v>407</v>
      </c>
      <c r="B86" t="s">
        <v>408</v>
      </c>
    </row>
    <row r="87" spans="1:2" x14ac:dyDescent="0.25">
      <c r="A87" t="s">
        <v>75</v>
      </c>
      <c r="B87" t="s">
        <v>409</v>
      </c>
    </row>
    <row r="88" spans="1:2" x14ac:dyDescent="0.25">
      <c r="A88" t="s">
        <v>249</v>
      </c>
      <c r="B88" t="s">
        <v>410</v>
      </c>
    </row>
    <row r="89" spans="1:2" x14ac:dyDescent="0.25">
      <c r="A89" t="s">
        <v>138</v>
      </c>
      <c r="B89" t="s">
        <v>411</v>
      </c>
    </row>
    <row r="90" spans="1:2" x14ac:dyDescent="0.25">
      <c r="A90" t="s">
        <v>151</v>
      </c>
      <c r="B90" t="s">
        <v>412</v>
      </c>
    </row>
    <row r="91" spans="1:2" x14ac:dyDescent="0.25">
      <c r="A91" t="s">
        <v>136</v>
      </c>
      <c r="B91" t="s">
        <v>413</v>
      </c>
    </row>
    <row r="92" spans="1:2" x14ac:dyDescent="0.25">
      <c r="A92" t="s">
        <v>105</v>
      </c>
      <c r="B92" t="s">
        <v>414</v>
      </c>
    </row>
    <row r="93" spans="1:2" x14ac:dyDescent="0.25">
      <c r="A93" t="s">
        <v>159</v>
      </c>
      <c r="B93" t="s">
        <v>415</v>
      </c>
    </row>
    <row r="95" spans="1:2" x14ac:dyDescent="0.25">
      <c r="A95" t="s">
        <v>277</v>
      </c>
      <c r="B95" t="s">
        <v>416</v>
      </c>
    </row>
    <row r="96" spans="1:2" x14ac:dyDescent="0.25">
      <c r="A96" t="s">
        <v>11</v>
      </c>
      <c r="B96" t="s">
        <v>417</v>
      </c>
    </row>
    <row r="97" spans="1:2" x14ac:dyDescent="0.25">
      <c r="A97" t="s">
        <v>267</v>
      </c>
      <c r="B97" t="s">
        <v>418</v>
      </c>
    </row>
    <row r="98" spans="1:2" x14ac:dyDescent="0.25">
      <c r="A98" t="s">
        <v>54</v>
      </c>
      <c r="B98" t="s">
        <v>419</v>
      </c>
    </row>
    <row r="99" spans="1:2" x14ac:dyDescent="0.25">
      <c r="A99" t="s">
        <v>420</v>
      </c>
      <c r="B99" t="s">
        <v>421</v>
      </c>
    </row>
    <row r="100" spans="1:2" x14ac:dyDescent="0.25">
      <c r="A100" t="s">
        <v>79</v>
      </c>
      <c r="B100" t="s">
        <v>423</v>
      </c>
    </row>
    <row r="101" spans="1:2" x14ac:dyDescent="0.25">
      <c r="A101" t="s">
        <v>13</v>
      </c>
      <c r="B101" t="s">
        <v>424</v>
      </c>
    </row>
    <row r="102" spans="1:2" x14ac:dyDescent="0.25">
      <c r="A102" t="s">
        <v>26</v>
      </c>
      <c r="B102" t="s">
        <v>425</v>
      </c>
    </row>
    <row r="103" spans="1:2" x14ac:dyDescent="0.25">
      <c r="A103" t="s">
        <v>426</v>
      </c>
      <c r="B103" t="s">
        <v>427</v>
      </c>
    </row>
    <row r="104" spans="1:2" x14ac:dyDescent="0.25">
      <c r="A104" t="s">
        <v>428</v>
      </c>
      <c r="B104" t="s">
        <v>429</v>
      </c>
    </row>
    <row r="105" spans="1:2" x14ac:dyDescent="0.25">
      <c r="A105" t="s">
        <v>430</v>
      </c>
      <c r="B105" t="s">
        <v>431</v>
      </c>
    </row>
    <row r="106" spans="1:2" x14ac:dyDescent="0.25">
      <c r="A106" t="s">
        <v>432</v>
      </c>
      <c r="B106" t="s">
        <v>433</v>
      </c>
    </row>
    <row r="107" spans="1:2" x14ac:dyDescent="0.25">
      <c r="A107" t="s">
        <v>81</v>
      </c>
      <c r="B107" t="s">
        <v>434</v>
      </c>
    </row>
    <row r="108" spans="1:2" x14ac:dyDescent="0.25">
      <c r="A108" t="s">
        <v>165</v>
      </c>
      <c r="B108" t="s">
        <v>435</v>
      </c>
    </row>
    <row r="109" spans="1:2" x14ac:dyDescent="0.25">
      <c r="A109" t="s">
        <v>436</v>
      </c>
      <c r="B109" t="s">
        <v>437</v>
      </c>
    </row>
    <row r="110" spans="1:2" x14ac:dyDescent="0.25">
      <c r="A110" t="s">
        <v>439</v>
      </c>
      <c r="B110" t="s">
        <v>440</v>
      </c>
    </row>
    <row r="111" spans="1:2" x14ac:dyDescent="0.25">
      <c r="A111" t="s">
        <v>189</v>
      </c>
      <c r="B111" t="s">
        <v>442</v>
      </c>
    </row>
    <row r="112" spans="1:2" x14ac:dyDescent="0.25">
      <c r="A112" t="s">
        <v>83</v>
      </c>
      <c r="B112" t="s">
        <v>443</v>
      </c>
    </row>
    <row r="113" spans="1:2" x14ac:dyDescent="0.25">
      <c r="A113" t="s">
        <v>444</v>
      </c>
      <c r="B113" t="s">
        <v>445</v>
      </c>
    </row>
    <row r="114" spans="1:2" x14ac:dyDescent="0.25">
      <c r="A114" t="s">
        <v>56</v>
      </c>
      <c r="B114" t="s">
        <v>446</v>
      </c>
    </row>
    <row r="115" spans="1:2" x14ac:dyDescent="0.25">
      <c r="A115" t="s">
        <v>6</v>
      </c>
      <c r="B115" t="s">
        <v>447</v>
      </c>
    </row>
    <row r="116" spans="1:2" x14ac:dyDescent="0.25">
      <c r="A116" t="s">
        <v>148</v>
      </c>
      <c r="B116" t="s">
        <v>448</v>
      </c>
    </row>
    <row r="117" spans="1:2" x14ac:dyDescent="0.25">
      <c r="A117" t="s">
        <v>57</v>
      </c>
      <c r="B117" t="s">
        <v>449</v>
      </c>
    </row>
    <row r="118" spans="1:2" x14ac:dyDescent="0.25">
      <c r="A118" t="s">
        <v>450</v>
      </c>
      <c r="B118" t="s">
        <v>451</v>
      </c>
    </row>
    <row r="119" spans="1:2" x14ac:dyDescent="0.25">
      <c r="A119" t="s">
        <v>452</v>
      </c>
      <c r="B119" t="s">
        <v>453</v>
      </c>
    </row>
    <row r="120" spans="1:2" x14ac:dyDescent="0.25">
      <c r="A120" t="s">
        <v>15</v>
      </c>
      <c r="B120" t="s">
        <v>454</v>
      </c>
    </row>
    <row r="121" spans="1:2" x14ac:dyDescent="0.25">
      <c r="A121" t="s">
        <v>455</v>
      </c>
      <c r="B121" t="s">
        <v>456</v>
      </c>
    </row>
    <row r="122" spans="1:2" x14ac:dyDescent="0.25">
      <c r="A122" t="s">
        <v>168</v>
      </c>
      <c r="B122" t="s">
        <v>457</v>
      </c>
    </row>
    <row r="123" spans="1:2" x14ac:dyDescent="0.25">
      <c r="A123" t="s">
        <v>181</v>
      </c>
      <c r="B123" t="s">
        <v>458</v>
      </c>
    </row>
    <row r="124" spans="1:2" x14ac:dyDescent="0.25">
      <c r="A124" t="s">
        <v>107</v>
      </c>
      <c r="B124" t="s">
        <v>459</v>
      </c>
    </row>
    <row r="125" spans="1:2" x14ac:dyDescent="0.25">
      <c r="A125" t="s">
        <v>146</v>
      </c>
      <c r="B125" t="s">
        <v>460</v>
      </c>
    </row>
    <row r="126" spans="1:2" x14ac:dyDescent="0.25">
      <c r="A126" t="s">
        <v>84</v>
      </c>
      <c r="B126" t="s">
        <v>461</v>
      </c>
    </row>
    <row r="127" spans="1:2" x14ac:dyDescent="0.25">
      <c r="A127" t="s">
        <v>32</v>
      </c>
      <c r="B127" t="s">
        <v>462</v>
      </c>
    </row>
    <row r="128" spans="1:2" x14ac:dyDescent="0.25">
      <c r="A128" t="s">
        <v>101</v>
      </c>
      <c r="B128" t="s">
        <v>463</v>
      </c>
    </row>
    <row r="129" spans="1:2" x14ac:dyDescent="0.25">
      <c r="A129" t="s">
        <v>103</v>
      </c>
      <c r="B129" t="s">
        <v>464</v>
      </c>
    </row>
    <row r="130" spans="1:2" x14ac:dyDescent="0.25">
      <c r="A130" t="s">
        <v>127</v>
      </c>
      <c r="B130" t="s">
        <v>465</v>
      </c>
    </row>
    <row r="131" spans="1:2" x14ac:dyDescent="0.25">
      <c r="A131" t="s">
        <v>264</v>
      </c>
      <c r="B131" t="s">
        <v>466</v>
      </c>
    </row>
    <row r="132" spans="1:2" x14ac:dyDescent="0.25">
      <c r="A132" t="s">
        <v>4</v>
      </c>
      <c r="B132" t="s">
        <v>467</v>
      </c>
    </row>
    <row r="133" spans="1:2" x14ac:dyDescent="0.25">
      <c r="A133" t="s">
        <v>17</v>
      </c>
      <c r="B133" t="s">
        <v>468</v>
      </c>
    </row>
    <row r="134" spans="1:2" x14ac:dyDescent="0.25">
      <c r="A134" t="s">
        <v>43</v>
      </c>
      <c r="B134" t="s">
        <v>469</v>
      </c>
    </row>
    <row r="135" spans="1:2" x14ac:dyDescent="0.25">
      <c r="A135" t="s">
        <v>157</v>
      </c>
      <c r="B135" t="s">
        <v>470</v>
      </c>
    </row>
    <row r="136" spans="1:2" x14ac:dyDescent="0.25">
      <c r="A136" t="s">
        <v>117</v>
      </c>
      <c r="B136" t="s">
        <v>471</v>
      </c>
    </row>
    <row r="137" spans="1:2" x14ac:dyDescent="0.25">
      <c r="A137" t="s">
        <v>97</v>
      </c>
      <c r="B137" t="s">
        <v>472</v>
      </c>
    </row>
    <row r="138" spans="1:2" x14ac:dyDescent="0.25">
      <c r="A138" t="s">
        <v>53</v>
      </c>
      <c r="B138" t="s">
        <v>473</v>
      </c>
    </row>
    <row r="139" spans="1:2" x14ac:dyDescent="0.25">
      <c r="A139" t="s">
        <v>59</v>
      </c>
      <c r="B139" t="s">
        <v>474</v>
      </c>
    </row>
    <row r="140" spans="1:2" x14ac:dyDescent="0.25">
      <c r="A140" t="s">
        <v>16</v>
      </c>
      <c r="B140" t="s">
        <v>475</v>
      </c>
    </row>
    <row r="141" spans="1:2" x14ac:dyDescent="0.25">
      <c r="A141" t="s">
        <v>86</v>
      </c>
      <c r="B141" t="s">
        <v>476</v>
      </c>
    </row>
    <row r="142" spans="1:2" x14ac:dyDescent="0.25">
      <c r="A142" t="s">
        <v>130</v>
      </c>
      <c r="B142" t="s">
        <v>477</v>
      </c>
    </row>
    <row r="143" spans="1:2" x14ac:dyDescent="0.25">
      <c r="A143" t="s">
        <v>132</v>
      </c>
      <c r="B143" t="s">
        <v>478</v>
      </c>
    </row>
    <row r="144" spans="1:2" x14ac:dyDescent="0.25">
      <c r="A144" t="s">
        <v>91</v>
      </c>
      <c r="B144" t="s">
        <v>479</v>
      </c>
    </row>
    <row r="145" spans="1:2" x14ac:dyDescent="0.25">
      <c r="A145" t="s">
        <v>8</v>
      </c>
      <c r="B145" t="s">
        <v>480</v>
      </c>
    </row>
    <row r="146" spans="1:2" x14ac:dyDescent="0.25">
      <c r="A146" t="s">
        <v>88</v>
      </c>
      <c r="B146" t="s">
        <v>481</v>
      </c>
    </row>
    <row r="147" spans="1:2" x14ac:dyDescent="0.25">
      <c r="A147" t="s">
        <v>482</v>
      </c>
      <c r="B147" t="s">
        <v>483</v>
      </c>
    </row>
    <row r="148" spans="1:2" x14ac:dyDescent="0.25">
      <c r="A148" t="s">
        <v>484</v>
      </c>
      <c r="B148" t="s">
        <v>485</v>
      </c>
    </row>
    <row r="149" spans="1:2" x14ac:dyDescent="0.25">
      <c r="A149" t="s">
        <v>63</v>
      </c>
      <c r="B149" t="s">
        <v>486</v>
      </c>
    </row>
    <row r="150" spans="1:2" x14ac:dyDescent="0.25">
      <c r="A150" t="s">
        <v>487</v>
      </c>
      <c r="B150" t="s">
        <v>488</v>
      </c>
    </row>
    <row r="151" spans="1:2" x14ac:dyDescent="0.25">
      <c r="A151" t="s">
        <v>155</v>
      </c>
      <c r="B151" t="s">
        <v>489</v>
      </c>
    </row>
    <row r="152" spans="1:2" x14ac:dyDescent="0.25">
      <c r="A152" t="s">
        <v>257</v>
      </c>
      <c r="B152" t="s">
        <v>490</v>
      </c>
    </row>
    <row r="153" spans="1:2" x14ac:dyDescent="0.25">
      <c r="A153" t="s">
        <v>111</v>
      </c>
      <c r="B153" t="s">
        <v>491</v>
      </c>
    </row>
    <row r="154" spans="1:2" x14ac:dyDescent="0.25">
      <c r="A154" t="s">
        <v>58</v>
      </c>
      <c r="B154" t="s">
        <v>492</v>
      </c>
    </row>
    <row r="155" spans="1:2" x14ac:dyDescent="0.25">
      <c r="A155" t="s">
        <v>225</v>
      </c>
      <c r="B155" t="s">
        <v>493</v>
      </c>
    </row>
    <row r="156" spans="1:2" x14ac:dyDescent="0.25">
      <c r="A156" t="s">
        <v>72</v>
      </c>
      <c r="B156" t="s">
        <v>494</v>
      </c>
    </row>
    <row r="157" spans="1:2" x14ac:dyDescent="0.25">
      <c r="A157" t="s">
        <v>150</v>
      </c>
      <c r="B157" t="s">
        <v>495</v>
      </c>
    </row>
    <row r="158" spans="1:2" x14ac:dyDescent="0.25">
      <c r="A158" t="s">
        <v>175</v>
      </c>
      <c r="B158" t="s">
        <v>496</v>
      </c>
    </row>
    <row r="159" spans="1:2" x14ac:dyDescent="0.25">
      <c r="A159" t="s">
        <v>1</v>
      </c>
      <c r="B159" t="s">
        <v>497</v>
      </c>
    </row>
    <row r="160" spans="1:2" x14ac:dyDescent="0.25">
      <c r="A160" t="s">
        <v>60</v>
      </c>
      <c r="B160" t="s">
        <v>498</v>
      </c>
    </row>
    <row r="161" spans="1:2" x14ac:dyDescent="0.25">
      <c r="A161" t="s">
        <v>61</v>
      </c>
      <c r="B161" t="s">
        <v>499</v>
      </c>
    </row>
    <row r="162" spans="1:2" x14ac:dyDescent="0.25">
      <c r="A162" t="s">
        <v>113</v>
      </c>
      <c r="B162" t="s">
        <v>500</v>
      </c>
    </row>
    <row r="163" spans="1:2" x14ac:dyDescent="0.25">
      <c r="A163" t="s">
        <v>263</v>
      </c>
      <c r="B163" t="s">
        <v>501</v>
      </c>
    </row>
    <row r="164" spans="1:2" x14ac:dyDescent="0.25">
      <c r="A164" t="s">
        <v>89</v>
      </c>
      <c r="B164" t="s">
        <v>502</v>
      </c>
    </row>
    <row r="165" spans="1:2" x14ac:dyDescent="0.25">
      <c r="A165" t="s">
        <v>73</v>
      </c>
      <c r="B165" t="s">
        <v>503</v>
      </c>
    </row>
    <row r="166" spans="1:2" x14ac:dyDescent="0.25">
      <c r="A166" t="s">
        <v>504</v>
      </c>
      <c r="B166" t="s">
        <v>505</v>
      </c>
    </row>
    <row r="167" spans="1:2" x14ac:dyDescent="0.25">
      <c r="A167" t="s">
        <v>74</v>
      </c>
      <c r="B167" t="s">
        <v>506</v>
      </c>
    </row>
    <row r="168" spans="1:2" x14ac:dyDescent="0.25">
      <c r="A168" t="s">
        <v>262</v>
      </c>
      <c r="B168" t="s">
        <v>507</v>
      </c>
    </row>
    <row r="169" spans="1:2" x14ac:dyDescent="0.25">
      <c r="A169" t="s">
        <v>508</v>
      </c>
      <c r="B169" t="s">
        <v>509</v>
      </c>
    </row>
    <row r="170" spans="1:2" x14ac:dyDescent="0.25">
      <c r="A170" t="s">
        <v>153</v>
      </c>
      <c r="B170" t="s">
        <v>510</v>
      </c>
    </row>
    <row r="171" spans="1:2" x14ac:dyDescent="0.25">
      <c r="A171" t="s">
        <v>252</v>
      </c>
      <c r="B171" t="s">
        <v>511</v>
      </c>
    </row>
    <row r="172" spans="1:2" x14ac:dyDescent="0.25">
      <c r="A172" t="s">
        <v>512</v>
      </c>
      <c r="B172" t="s">
        <v>513</v>
      </c>
    </row>
    <row r="173" spans="1:2" x14ac:dyDescent="0.25">
      <c r="A173" t="s">
        <v>69</v>
      </c>
      <c r="B173" t="s">
        <v>515</v>
      </c>
    </row>
    <row r="174" spans="1:2" x14ac:dyDescent="0.25">
      <c r="A174" t="s">
        <v>182</v>
      </c>
      <c r="B174" t="s">
        <v>516</v>
      </c>
    </row>
    <row r="175" spans="1:2" x14ac:dyDescent="0.25">
      <c r="A175" t="s">
        <v>149</v>
      </c>
      <c r="B175" t="s">
        <v>517</v>
      </c>
    </row>
    <row r="176" spans="1:2" x14ac:dyDescent="0.25">
      <c r="A176" t="s">
        <v>144</v>
      </c>
      <c r="B176" t="s">
        <v>518</v>
      </c>
    </row>
    <row r="177" spans="1:2" x14ac:dyDescent="0.25">
      <c r="A177" t="s">
        <v>272</v>
      </c>
      <c r="B177" t="s">
        <v>519</v>
      </c>
    </row>
    <row r="178" spans="1:2" x14ac:dyDescent="0.25">
      <c r="A178" t="s">
        <v>123</v>
      </c>
      <c r="B178" t="s">
        <v>520</v>
      </c>
    </row>
    <row r="179" spans="1:2" x14ac:dyDescent="0.25">
      <c r="A179" t="s">
        <v>19</v>
      </c>
      <c r="B179" t="s">
        <v>521</v>
      </c>
    </row>
    <row r="180" spans="1:2" x14ac:dyDescent="0.25">
      <c r="A180" t="s">
        <v>279</v>
      </c>
      <c r="B180" t="s">
        <v>522</v>
      </c>
    </row>
    <row r="181" spans="1:2" x14ac:dyDescent="0.25">
      <c r="A181" t="s">
        <v>115</v>
      </c>
      <c r="B181" t="s">
        <v>523</v>
      </c>
    </row>
    <row r="182" spans="1:2" x14ac:dyDescent="0.25">
      <c r="A182" t="s">
        <v>62</v>
      </c>
      <c r="B182" t="s">
        <v>524</v>
      </c>
    </row>
    <row r="183" spans="1:2" x14ac:dyDescent="0.25">
      <c r="A183" t="s">
        <v>196</v>
      </c>
      <c r="B183" t="s">
        <v>525</v>
      </c>
    </row>
    <row r="184" spans="1:2" x14ac:dyDescent="0.25">
      <c r="A184" t="s">
        <v>85</v>
      </c>
      <c r="B184" t="s">
        <v>526</v>
      </c>
    </row>
    <row r="185" spans="1:2" x14ac:dyDescent="0.25">
      <c r="A185" t="s">
        <v>141</v>
      </c>
      <c r="B185" t="s">
        <v>527</v>
      </c>
    </row>
    <row r="186" spans="1:2" x14ac:dyDescent="0.25">
      <c r="A186" t="s">
        <v>156</v>
      </c>
      <c r="B186" t="s">
        <v>528</v>
      </c>
    </row>
    <row r="187" spans="1:2" x14ac:dyDescent="0.25">
      <c r="A187" t="s">
        <v>142</v>
      </c>
      <c r="B187" t="s">
        <v>529</v>
      </c>
    </row>
    <row r="188" spans="1:2" x14ac:dyDescent="0.25">
      <c r="A188" t="s">
        <v>120</v>
      </c>
      <c r="B188" t="s">
        <v>530</v>
      </c>
    </row>
    <row r="189" spans="1:2" x14ac:dyDescent="0.25">
      <c r="A189" t="s">
        <v>104</v>
      </c>
      <c r="B189" t="s">
        <v>531</v>
      </c>
    </row>
    <row r="190" spans="1:2" x14ac:dyDescent="0.25">
      <c r="A190" t="s">
        <v>532</v>
      </c>
      <c r="B190" t="s">
        <v>533</v>
      </c>
    </row>
    <row r="191" spans="1:2" x14ac:dyDescent="0.25">
      <c r="A191" t="s">
        <v>203</v>
      </c>
      <c r="B191" t="s">
        <v>534</v>
      </c>
    </row>
    <row r="192" spans="1:2" x14ac:dyDescent="0.25">
      <c r="A192" t="s">
        <v>535</v>
      </c>
      <c r="B192" t="s">
        <v>536</v>
      </c>
    </row>
    <row r="193" spans="1:2" x14ac:dyDescent="0.25">
      <c r="A193" t="s">
        <v>265</v>
      </c>
      <c r="B193" t="s">
        <v>537</v>
      </c>
    </row>
    <row r="194" spans="1:2" x14ac:dyDescent="0.25">
      <c r="A194" t="s">
        <v>45</v>
      </c>
      <c r="B194" t="s">
        <v>538</v>
      </c>
    </row>
    <row r="195" spans="1:2" x14ac:dyDescent="0.25">
      <c r="A195" t="s">
        <v>193</v>
      </c>
      <c r="B195" t="s">
        <v>539</v>
      </c>
    </row>
    <row r="196" spans="1:2" x14ac:dyDescent="0.25">
      <c r="A196" t="s">
        <v>39</v>
      </c>
      <c r="B196" t="s">
        <v>540</v>
      </c>
    </row>
    <row r="197" spans="1:2" x14ac:dyDescent="0.25">
      <c r="A197" t="s">
        <v>541</v>
      </c>
      <c r="B197" t="s">
        <v>542</v>
      </c>
    </row>
    <row r="198" spans="1:2" x14ac:dyDescent="0.25">
      <c r="A198" t="s">
        <v>99</v>
      </c>
      <c r="B198" t="s">
        <v>543</v>
      </c>
    </row>
    <row r="199" spans="1:2" x14ac:dyDescent="0.25">
      <c r="A199" t="s">
        <v>64</v>
      </c>
      <c r="B199" t="s">
        <v>544</v>
      </c>
    </row>
    <row r="200" spans="1:2" x14ac:dyDescent="0.25">
      <c r="A200" t="s">
        <v>545</v>
      </c>
      <c r="B200" t="s">
        <v>546</v>
      </c>
    </row>
    <row r="201" spans="1:2" x14ac:dyDescent="0.25">
      <c r="A201" t="s">
        <v>547</v>
      </c>
      <c r="B201" t="s">
        <v>548</v>
      </c>
    </row>
    <row r="202" spans="1:2" x14ac:dyDescent="0.25">
      <c r="A202" t="s">
        <v>549</v>
      </c>
      <c r="B202" t="s">
        <v>550</v>
      </c>
    </row>
    <row r="203" spans="1:2" x14ac:dyDescent="0.25">
      <c r="A203" t="s">
        <v>552</v>
      </c>
      <c r="B203" t="s">
        <v>553</v>
      </c>
    </row>
    <row r="204" spans="1:2" x14ac:dyDescent="0.25">
      <c r="A204" t="s">
        <v>66</v>
      </c>
      <c r="B204" t="s">
        <v>554</v>
      </c>
    </row>
    <row r="205" spans="1:2" x14ac:dyDescent="0.25">
      <c r="A205" t="s">
        <v>555</v>
      </c>
      <c r="B205" t="s">
        <v>556</v>
      </c>
    </row>
    <row r="206" spans="1:2" x14ac:dyDescent="0.25">
      <c r="A206" t="s">
        <v>558</v>
      </c>
      <c r="B206" t="s">
        <v>559</v>
      </c>
    </row>
    <row r="207" spans="1:2" x14ac:dyDescent="0.25">
      <c r="A207" t="s">
        <v>12</v>
      </c>
      <c r="B207" t="s">
        <v>562</v>
      </c>
    </row>
    <row r="208" spans="1:2" x14ac:dyDescent="0.25">
      <c r="A208" t="s">
        <v>564</v>
      </c>
      <c r="B208" t="s">
        <v>565</v>
      </c>
    </row>
    <row r="209" spans="1:2" x14ac:dyDescent="0.25">
      <c r="A209" t="s">
        <v>280</v>
      </c>
      <c r="B209" t="s">
        <v>566</v>
      </c>
    </row>
    <row r="210" spans="1:2" x14ac:dyDescent="0.25">
      <c r="A210" t="s">
        <v>568</v>
      </c>
      <c r="B210" t="s">
        <v>569</v>
      </c>
    </row>
    <row r="211" spans="1:2" x14ac:dyDescent="0.25">
      <c r="A211" t="s">
        <v>194</v>
      </c>
      <c r="B211" t="s">
        <v>572</v>
      </c>
    </row>
    <row r="212" spans="1:2" x14ac:dyDescent="0.25">
      <c r="A212" t="s">
        <v>110</v>
      </c>
      <c r="B212" t="s">
        <v>573</v>
      </c>
    </row>
    <row r="213" spans="1:2" x14ac:dyDescent="0.25">
      <c r="A213" t="s">
        <v>574</v>
      </c>
      <c r="B213" t="s">
        <v>575</v>
      </c>
    </row>
    <row r="214" spans="1:2" x14ac:dyDescent="0.25">
      <c r="A214" t="s">
        <v>258</v>
      </c>
      <c r="B214" t="s">
        <v>576</v>
      </c>
    </row>
    <row r="215" spans="1:2" x14ac:dyDescent="0.25">
      <c r="A215" t="s">
        <v>47</v>
      </c>
      <c r="B215" t="s">
        <v>577</v>
      </c>
    </row>
    <row r="216" spans="1:2" x14ac:dyDescent="0.25">
      <c r="A216" t="s">
        <v>239</v>
      </c>
      <c r="B216" t="s">
        <v>578</v>
      </c>
    </row>
    <row r="217" spans="1:2" x14ac:dyDescent="0.25">
      <c r="A217" t="s">
        <v>126</v>
      </c>
      <c r="B217" t="s">
        <v>581</v>
      </c>
    </row>
    <row r="218" spans="1:2" x14ac:dyDescent="0.25">
      <c r="A218" t="s">
        <v>128</v>
      </c>
      <c r="B218" t="s">
        <v>582</v>
      </c>
    </row>
    <row r="219" spans="1:2" x14ac:dyDescent="0.25">
      <c r="A219" t="s">
        <v>78</v>
      </c>
      <c r="B219" t="s">
        <v>583</v>
      </c>
    </row>
    <row r="220" spans="1:2" x14ac:dyDescent="0.25">
      <c r="A220" t="s">
        <v>584</v>
      </c>
      <c r="B220" t="s">
        <v>585</v>
      </c>
    </row>
    <row r="221" spans="1:2" x14ac:dyDescent="0.25">
      <c r="A221" t="s">
        <v>65</v>
      </c>
      <c r="B221" t="s">
        <v>586</v>
      </c>
    </row>
    <row r="222" spans="1:2" x14ac:dyDescent="0.25">
      <c r="A222" t="s">
        <v>34</v>
      </c>
      <c r="B222" t="s">
        <v>587</v>
      </c>
    </row>
    <row r="223" spans="1:2" x14ac:dyDescent="0.25">
      <c r="A223" t="s">
        <v>588</v>
      </c>
      <c r="B223" t="s">
        <v>589</v>
      </c>
    </row>
    <row r="224" spans="1:2" x14ac:dyDescent="0.25">
      <c r="A224" t="s">
        <v>167</v>
      </c>
      <c r="B224" t="s">
        <v>590</v>
      </c>
    </row>
    <row r="225" spans="1:2" x14ac:dyDescent="0.25">
      <c r="A225" t="s">
        <v>122</v>
      </c>
      <c r="B225" t="s">
        <v>591</v>
      </c>
    </row>
    <row r="226" spans="1:2" x14ac:dyDescent="0.25">
      <c r="A226" t="s">
        <v>273</v>
      </c>
      <c r="B226" t="s">
        <v>592</v>
      </c>
    </row>
    <row r="227" spans="1:2" x14ac:dyDescent="0.25">
      <c r="A227" t="s">
        <v>593</v>
      </c>
      <c r="B227" t="s">
        <v>594</v>
      </c>
    </row>
    <row r="228" spans="1:2" x14ac:dyDescent="0.25">
      <c r="A228" t="s">
        <v>595</v>
      </c>
      <c r="B228" t="s">
        <v>596</v>
      </c>
    </row>
    <row r="229" spans="1:2" x14ac:dyDescent="0.25">
      <c r="A229" t="s">
        <v>67</v>
      </c>
      <c r="B229" t="s">
        <v>597</v>
      </c>
    </row>
    <row r="230" spans="1:2" x14ac:dyDescent="0.25">
      <c r="A230" t="s">
        <v>21</v>
      </c>
      <c r="B230" t="s">
        <v>598</v>
      </c>
    </row>
    <row r="231" spans="1:2" x14ac:dyDescent="0.25">
      <c r="A231" t="s">
        <v>191</v>
      </c>
      <c r="B231" t="s">
        <v>599</v>
      </c>
    </row>
    <row r="232" spans="1:2" x14ac:dyDescent="0.25">
      <c r="A232" t="s">
        <v>600</v>
      </c>
      <c r="B232" t="s">
        <v>601</v>
      </c>
    </row>
    <row r="233" spans="1:2" x14ac:dyDescent="0.25">
      <c r="A233" t="s">
        <v>251</v>
      </c>
      <c r="B233" t="s">
        <v>602</v>
      </c>
    </row>
    <row r="234" spans="1:2" x14ac:dyDescent="0.25">
      <c r="A234" t="s">
        <v>22</v>
      </c>
      <c r="B234" t="s">
        <v>603</v>
      </c>
    </row>
    <row r="235" spans="1:2" x14ac:dyDescent="0.25">
      <c r="A235" t="s">
        <v>270</v>
      </c>
      <c r="B235" t="s">
        <v>604</v>
      </c>
    </row>
    <row r="236" spans="1:2" x14ac:dyDescent="0.25">
      <c r="A236" t="s">
        <v>158</v>
      </c>
      <c r="B236" t="s">
        <v>607</v>
      </c>
    </row>
    <row r="237" spans="1:2" x14ac:dyDescent="0.25">
      <c r="A237" t="s">
        <v>23</v>
      </c>
      <c r="B237" t="s">
        <v>608</v>
      </c>
    </row>
    <row r="238" spans="1:2" x14ac:dyDescent="0.25">
      <c r="A238" t="s">
        <v>152</v>
      </c>
      <c r="B238" t="s">
        <v>609</v>
      </c>
    </row>
    <row r="239" spans="1:2" x14ac:dyDescent="0.25">
      <c r="A239" t="s">
        <v>71</v>
      </c>
      <c r="B239" t="s">
        <v>610</v>
      </c>
    </row>
    <row r="240" spans="1:2" x14ac:dyDescent="0.25">
      <c r="A240" t="s">
        <v>611</v>
      </c>
      <c r="B240" t="s">
        <v>612</v>
      </c>
    </row>
    <row r="241" spans="1:2" x14ac:dyDescent="0.25">
      <c r="A241" t="s">
        <v>143</v>
      </c>
      <c r="B241" t="s">
        <v>615</v>
      </c>
    </row>
    <row r="242" spans="1:2" x14ac:dyDescent="0.25">
      <c r="A242" t="s">
        <v>616</v>
      </c>
      <c r="B242" t="s">
        <v>617</v>
      </c>
    </row>
    <row r="243" spans="1:2" x14ac:dyDescent="0.25">
      <c r="A243" t="s">
        <v>271</v>
      </c>
      <c r="B243" t="s">
        <v>618</v>
      </c>
    </row>
    <row r="244" spans="1:2" x14ac:dyDescent="0.25">
      <c r="A244" t="s">
        <v>41</v>
      </c>
      <c r="B244" t="s">
        <v>619</v>
      </c>
    </row>
    <row r="245" spans="1:2" x14ac:dyDescent="0.25">
      <c r="A245" t="s">
        <v>90</v>
      </c>
      <c r="B245" t="s">
        <v>620</v>
      </c>
    </row>
    <row r="246" spans="1:2" x14ac:dyDescent="0.25">
      <c r="A246" t="s">
        <v>49</v>
      </c>
      <c r="B246" t="s">
        <v>621</v>
      </c>
    </row>
    <row r="247" spans="1:2" x14ac:dyDescent="0.25">
      <c r="A247" t="s">
        <v>42</v>
      </c>
      <c r="B247" t="s">
        <v>622</v>
      </c>
    </row>
    <row r="248" spans="1:2" x14ac:dyDescent="0.25">
      <c r="A248" t="s">
        <v>623</v>
      </c>
      <c r="B248" t="s">
        <v>624</v>
      </c>
    </row>
    <row r="249" spans="1:2" x14ac:dyDescent="0.25">
      <c r="A249" t="s">
        <v>276</v>
      </c>
      <c r="B249" t="s">
        <v>627</v>
      </c>
    </row>
    <row r="250" spans="1:2" x14ac:dyDescent="0.25">
      <c r="A250" t="s">
        <v>628</v>
      </c>
      <c r="B250" t="s">
        <v>629</v>
      </c>
    </row>
    <row r="251" spans="1:2" x14ac:dyDescent="0.25">
      <c r="A251" t="s">
        <v>30</v>
      </c>
      <c r="B251" t="s">
        <v>247</v>
      </c>
    </row>
    <row r="252" spans="1:2" x14ac:dyDescent="0.25">
      <c r="A252" t="s">
        <v>92</v>
      </c>
      <c r="B252" t="s">
        <v>630</v>
      </c>
    </row>
    <row r="253" spans="1:2" x14ac:dyDescent="0.25">
      <c r="A253" t="s">
        <v>192</v>
      </c>
      <c r="B253" t="s">
        <v>631</v>
      </c>
    </row>
    <row r="254" spans="1:2" x14ac:dyDescent="0.25">
      <c r="A254" t="s">
        <v>632</v>
      </c>
      <c r="B254" t="s">
        <v>633</v>
      </c>
    </row>
    <row r="255" spans="1:2" x14ac:dyDescent="0.25">
      <c r="A255" t="s">
        <v>634</v>
      </c>
      <c r="B255" t="s">
        <v>635</v>
      </c>
    </row>
    <row r="256" spans="1:2" x14ac:dyDescent="0.25">
      <c r="A256" t="s">
        <v>636</v>
      </c>
      <c r="B256" t="s">
        <v>637</v>
      </c>
    </row>
    <row r="257" spans="1:2" x14ac:dyDescent="0.25">
      <c r="A257" t="s">
        <v>55</v>
      </c>
      <c r="B257" t="s">
        <v>638</v>
      </c>
    </row>
    <row r="258" spans="1:2" x14ac:dyDescent="0.25">
      <c r="A258" t="s">
        <v>114</v>
      </c>
      <c r="B258" t="s">
        <v>639</v>
      </c>
    </row>
    <row r="259" spans="1:2" x14ac:dyDescent="0.25">
      <c r="A259" t="s">
        <v>204</v>
      </c>
      <c r="B259" t="s">
        <v>640</v>
      </c>
    </row>
    <row r="260" spans="1:2" x14ac:dyDescent="0.25">
      <c r="A260" t="s">
        <v>642</v>
      </c>
      <c r="B260" t="s">
        <v>643</v>
      </c>
    </row>
    <row r="261" spans="1:2" x14ac:dyDescent="0.25">
      <c r="A261" t="s">
        <v>187</v>
      </c>
      <c r="B261" t="s">
        <v>644</v>
      </c>
    </row>
    <row r="262" spans="1:2" x14ac:dyDescent="0.25">
      <c r="A262" t="s">
        <v>197</v>
      </c>
      <c r="B262" t="s">
        <v>647</v>
      </c>
    </row>
    <row r="263" spans="1:2" x14ac:dyDescent="0.25">
      <c r="A263" t="s">
        <v>184</v>
      </c>
      <c r="B263" t="s">
        <v>648</v>
      </c>
    </row>
    <row r="264" spans="1:2" x14ac:dyDescent="0.25">
      <c r="A264" t="s">
        <v>185</v>
      </c>
      <c r="B264" t="s">
        <v>649</v>
      </c>
    </row>
    <row r="265" spans="1:2" x14ac:dyDescent="0.25">
      <c r="A265" t="s">
        <v>650</v>
      </c>
      <c r="B265" t="s">
        <v>651</v>
      </c>
    </row>
    <row r="266" spans="1:2" x14ac:dyDescent="0.25">
      <c r="A266" t="s">
        <v>202</v>
      </c>
      <c r="B266" t="s">
        <v>657</v>
      </c>
    </row>
    <row r="267" spans="1:2" x14ac:dyDescent="0.25">
      <c r="A267" t="s">
        <v>200</v>
      </c>
      <c r="B267" t="s">
        <v>661</v>
      </c>
    </row>
    <row r="268" spans="1:2" x14ac:dyDescent="0.25">
      <c r="A268" t="s">
        <v>186</v>
      </c>
      <c r="B268" t="s">
        <v>662</v>
      </c>
    </row>
    <row r="269" spans="1:2" x14ac:dyDescent="0.25">
      <c r="A269" t="s">
        <v>145</v>
      </c>
      <c r="B269" t="s">
        <v>663</v>
      </c>
    </row>
    <row r="270" spans="1:2" x14ac:dyDescent="0.25">
      <c r="A270" t="s">
        <v>260</v>
      </c>
      <c r="B270" t="s">
        <v>664</v>
      </c>
    </row>
    <row r="271" spans="1:2" x14ac:dyDescent="0.25">
      <c r="A271" t="s">
        <v>68</v>
      </c>
      <c r="B271" t="s">
        <v>665</v>
      </c>
    </row>
    <row r="272" spans="1:2" x14ac:dyDescent="0.25">
      <c r="A272" t="s">
        <v>131</v>
      </c>
      <c r="B272" t="s">
        <v>666</v>
      </c>
    </row>
    <row r="273" spans="1:2" x14ac:dyDescent="0.25">
      <c r="A273" t="s">
        <v>118</v>
      </c>
      <c r="B273" t="s">
        <v>667</v>
      </c>
    </row>
    <row r="274" spans="1:2" x14ac:dyDescent="0.25">
      <c r="A274" t="s">
        <v>80</v>
      </c>
      <c r="B274" t="s">
        <v>668</v>
      </c>
    </row>
    <row r="275" spans="1:2" x14ac:dyDescent="0.25">
      <c r="A275" t="s">
        <v>119</v>
      </c>
      <c r="B275" t="s">
        <v>669</v>
      </c>
    </row>
    <row r="276" spans="1:2" x14ac:dyDescent="0.25">
      <c r="A276" t="s">
        <v>94</v>
      </c>
      <c r="B276" t="s">
        <v>670</v>
      </c>
    </row>
    <row r="277" spans="1:2" x14ac:dyDescent="0.25">
      <c r="A277" t="s">
        <v>671</v>
      </c>
      <c r="B277" t="s">
        <v>672</v>
      </c>
    </row>
    <row r="278" spans="1:2" x14ac:dyDescent="0.25">
      <c r="A278" t="s">
        <v>176</v>
      </c>
      <c r="B278" t="s">
        <v>673</v>
      </c>
    </row>
    <row r="279" spans="1:2" x14ac:dyDescent="0.25">
      <c r="A279" t="s">
        <v>38</v>
      </c>
      <c r="B279" t="s">
        <v>674</v>
      </c>
    </row>
    <row r="280" spans="1:2" x14ac:dyDescent="0.25">
      <c r="A280" t="s">
        <v>675</v>
      </c>
      <c r="B280" t="s">
        <v>676</v>
      </c>
    </row>
    <row r="281" spans="1:2" x14ac:dyDescent="0.25">
      <c r="A281" t="s">
        <v>170</v>
      </c>
      <c r="B281" t="s">
        <v>677</v>
      </c>
    </row>
    <row r="282" spans="1:2" x14ac:dyDescent="0.25">
      <c r="A282" t="s">
        <v>274</v>
      </c>
      <c r="B282" t="s">
        <v>678</v>
      </c>
    </row>
    <row r="283" spans="1:2" x14ac:dyDescent="0.25">
      <c r="A283" t="s">
        <v>133</v>
      </c>
      <c r="B283" t="s">
        <v>679</v>
      </c>
    </row>
    <row r="284" spans="1:2" x14ac:dyDescent="0.25">
      <c r="A284" t="s">
        <v>96</v>
      </c>
      <c r="B284" t="s">
        <v>682</v>
      </c>
    </row>
    <row r="285" spans="1:2" x14ac:dyDescent="0.25">
      <c r="A285" t="s">
        <v>25</v>
      </c>
      <c r="B285" t="s">
        <v>683</v>
      </c>
    </row>
    <row r="286" spans="1:2" x14ac:dyDescent="0.25">
      <c r="A286" t="s">
        <v>268</v>
      </c>
      <c r="B286" t="s">
        <v>684</v>
      </c>
    </row>
    <row r="287" spans="1:2" x14ac:dyDescent="0.25">
      <c r="A287" t="s">
        <v>201</v>
      </c>
      <c r="B287" t="s">
        <v>685</v>
      </c>
    </row>
    <row r="288" spans="1:2" x14ac:dyDescent="0.25">
      <c r="A288" t="s">
        <v>281</v>
      </c>
      <c r="B288" t="s">
        <v>688</v>
      </c>
    </row>
    <row r="289" spans="1:2" x14ac:dyDescent="0.25">
      <c r="A289" t="s">
        <v>154</v>
      </c>
      <c r="B289" t="s">
        <v>689</v>
      </c>
    </row>
    <row r="290" spans="1:2" x14ac:dyDescent="0.25">
      <c r="A290" t="s">
        <v>690</v>
      </c>
      <c r="B290" t="s">
        <v>691</v>
      </c>
    </row>
    <row r="291" spans="1:2" x14ac:dyDescent="0.25">
      <c r="A291" t="s">
        <v>692</v>
      </c>
      <c r="B291" t="s">
        <v>693</v>
      </c>
    </row>
    <row r="292" spans="1:2" x14ac:dyDescent="0.25">
      <c r="A292" t="s">
        <v>134</v>
      </c>
      <c r="B292" t="s">
        <v>694</v>
      </c>
    </row>
    <row r="293" spans="1:2" x14ac:dyDescent="0.25">
      <c r="A293" t="s">
        <v>70</v>
      </c>
      <c r="B293" t="s">
        <v>695</v>
      </c>
    </row>
    <row r="294" spans="1:2" x14ac:dyDescent="0.25">
      <c r="A294" t="s">
        <v>696</v>
      </c>
      <c r="B294" t="s">
        <v>697</v>
      </c>
    </row>
    <row r="295" spans="1:2" x14ac:dyDescent="0.25">
      <c r="A295" t="s">
        <v>698</v>
      </c>
      <c r="B295" t="s">
        <v>699</v>
      </c>
    </row>
    <row r="296" spans="1:2" x14ac:dyDescent="0.25">
      <c r="A296" t="s">
        <v>700</v>
      </c>
      <c r="B296" t="s">
        <v>701</v>
      </c>
    </row>
    <row r="297" spans="1:2" x14ac:dyDescent="0.25">
      <c r="A297" t="s">
        <v>702</v>
      </c>
      <c r="B297" t="s">
        <v>703</v>
      </c>
    </row>
    <row r="298" spans="1:2" x14ac:dyDescent="0.25">
      <c r="A298" t="s">
        <v>704</v>
      </c>
      <c r="B298" t="s">
        <v>705</v>
      </c>
    </row>
    <row r="299" spans="1:2" x14ac:dyDescent="0.25">
      <c r="A299" t="s">
        <v>46</v>
      </c>
      <c r="B299" t="s">
        <v>706</v>
      </c>
    </row>
    <row r="300" spans="1:2" x14ac:dyDescent="0.25">
      <c r="A300" t="s">
        <v>195</v>
      </c>
      <c r="B300" t="s">
        <v>707</v>
      </c>
    </row>
    <row r="301" spans="1:2" x14ac:dyDescent="0.25">
      <c r="A301" t="s">
        <v>708</v>
      </c>
      <c r="B301" t="s">
        <v>709</v>
      </c>
    </row>
    <row r="302" spans="1:2" x14ac:dyDescent="0.25">
      <c r="A302" t="s">
        <v>125</v>
      </c>
      <c r="B302" t="s">
        <v>713</v>
      </c>
    </row>
    <row r="303" spans="1:2" x14ac:dyDescent="0.25">
      <c r="A303" t="s">
        <v>714</v>
      </c>
      <c r="B303" t="s">
        <v>715</v>
      </c>
    </row>
    <row r="304" spans="1:2" x14ac:dyDescent="0.25">
      <c r="A304" t="s">
        <v>716</v>
      </c>
      <c r="B304" t="s">
        <v>717</v>
      </c>
    </row>
    <row r="305" spans="1:2" x14ac:dyDescent="0.25">
      <c r="A305" t="s">
        <v>718</v>
      </c>
      <c r="B305" t="s">
        <v>719</v>
      </c>
    </row>
    <row r="306" spans="1:2" x14ac:dyDescent="0.25">
      <c r="A306" t="s">
        <v>98</v>
      </c>
      <c r="B306" t="s">
        <v>720</v>
      </c>
    </row>
    <row r="307" spans="1:2" x14ac:dyDescent="0.25">
      <c r="A307" t="s">
        <v>82</v>
      </c>
      <c r="B307" t="s">
        <v>721</v>
      </c>
    </row>
    <row r="308" spans="1:2" x14ac:dyDescent="0.25">
      <c r="A308" t="s">
        <v>722</v>
      </c>
      <c r="B308" t="s">
        <v>723</v>
      </c>
    </row>
    <row r="309" spans="1:2" x14ac:dyDescent="0.25">
      <c r="A309" t="s">
        <v>124</v>
      </c>
      <c r="B309" t="s">
        <v>724</v>
      </c>
    </row>
    <row r="310" spans="1:2" x14ac:dyDescent="0.25">
      <c r="A310" t="s">
        <v>36</v>
      </c>
      <c r="B310" t="s">
        <v>725</v>
      </c>
    </row>
    <row r="311" spans="1:2" x14ac:dyDescent="0.25">
      <c r="A311" t="s">
        <v>10</v>
      </c>
      <c r="B311" t="s">
        <v>726</v>
      </c>
    </row>
    <row r="312" spans="1:2" x14ac:dyDescent="0.25">
      <c r="A312" t="s">
        <v>248</v>
      </c>
      <c r="B312" t="s">
        <v>727</v>
      </c>
    </row>
    <row r="313" spans="1:2" x14ac:dyDescent="0.25">
      <c r="A313" t="s">
        <v>729</v>
      </c>
      <c r="B313" t="s">
        <v>730</v>
      </c>
    </row>
    <row r="314" spans="1:2" x14ac:dyDescent="0.25">
      <c r="A314" t="s">
        <v>731</v>
      </c>
      <c r="B314" t="s">
        <v>732</v>
      </c>
    </row>
    <row r="315" spans="1:2" x14ac:dyDescent="0.25">
      <c r="A315" t="s">
        <v>733</v>
      </c>
      <c r="B315" t="s">
        <v>734</v>
      </c>
    </row>
    <row r="316" spans="1:2" x14ac:dyDescent="0.25">
      <c r="A316" t="s">
        <v>261</v>
      </c>
      <c r="B316" t="s">
        <v>735</v>
      </c>
    </row>
    <row r="317" spans="1:2" x14ac:dyDescent="0.25">
      <c r="A317" t="s">
        <v>736</v>
      </c>
      <c r="B317" t="s">
        <v>737</v>
      </c>
    </row>
    <row r="318" spans="1:2" x14ac:dyDescent="0.25">
      <c r="A318" t="s">
        <v>738</v>
      </c>
      <c r="B318" t="s">
        <v>739</v>
      </c>
    </row>
    <row r="319" spans="1:2" x14ac:dyDescent="0.25">
      <c r="A319" t="s">
        <v>27</v>
      </c>
      <c r="B319" t="s">
        <v>740</v>
      </c>
    </row>
    <row r="320" spans="1:2" x14ac:dyDescent="0.25">
      <c r="A320" t="s">
        <v>278</v>
      </c>
      <c r="B320" t="s">
        <v>741</v>
      </c>
    </row>
    <row r="321" spans="1:2" x14ac:dyDescent="0.25">
      <c r="A321" t="s">
        <v>40</v>
      </c>
      <c r="B321" t="s">
        <v>742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5" x14ac:dyDescent="0.25"/>
  <cols>
    <col min="1" max="1" width="28" bestFit="1" customWidth="1"/>
  </cols>
  <sheetData>
    <row r="1" spans="1:7" x14ac:dyDescent="0.25">
      <c r="B1" s="3" t="s">
        <v>768</v>
      </c>
      <c r="C1" s="3" t="s">
        <v>769</v>
      </c>
      <c r="D1" s="3" t="s">
        <v>771</v>
      </c>
      <c r="E1" s="3" t="s">
        <v>772</v>
      </c>
      <c r="F1" s="3" t="s">
        <v>33</v>
      </c>
      <c r="G1" s="3" t="s">
        <v>282</v>
      </c>
    </row>
    <row r="2" spans="1:7" x14ac:dyDescent="0.25">
      <c r="A2" t="s">
        <v>755</v>
      </c>
    </row>
    <row r="3" spans="1:7" x14ac:dyDescent="0.25">
      <c r="A3" t="s">
        <v>520</v>
      </c>
      <c r="B3" s="4">
        <v>0.92</v>
      </c>
      <c r="C3" s="4">
        <v>0.08</v>
      </c>
      <c r="D3" s="4">
        <v>0.99</v>
      </c>
      <c r="E3" s="4">
        <v>0.84</v>
      </c>
      <c r="F3" s="4">
        <v>0.61</v>
      </c>
      <c r="G3" s="4">
        <v>0.44</v>
      </c>
    </row>
    <row r="4" spans="1:7" x14ac:dyDescent="0.25">
      <c r="A4" t="s">
        <v>349</v>
      </c>
      <c r="B4" s="4">
        <v>0.08</v>
      </c>
      <c r="C4" s="4">
        <v>0.78</v>
      </c>
      <c r="D4" s="4">
        <v>0.86</v>
      </c>
      <c r="E4" s="4">
        <v>0.31</v>
      </c>
      <c r="F4" s="4">
        <v>0.08</v>
      </c>
      <c r="G4" s="4">
        <v>0.03</v>
      </c>
    </row>
    <row r="5" spans="1:7" x14ac:dyDescent="0.25">
      <c r="A5" t="s">
        <v>516</v>
      </c>
      <c r="B5" s="4">
        <v>0</v>
      </c>
      <c r="C5" s="4">
        <v>0.14000000000000001</v>
      </c>
      <c r="D5" s="4">
        <v>0.15</v>
      </c>
      <c r="E5" s="4">
        <v>0.04</v>
      </c>
      <c r="F5" s="4">
        <v>0.01</v>
      </c>
      <c r="G5" s="4">
        <v>0</v>
      </c>
    </row>
    <row r="6" spans="1:7" x14ac:dyDescent="0.25">
      <c r="A6" t="s">
        <v>388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8" spans="1:7" x14ac:dyDescent="0.25">
      <c r="A8" t="s">
        <v>756</v>
      </c>
    </row>
    <row r="9" spans="1:7" x14ac:dyDescent="0.25">
      <c r="A9" t="s">
        <v>386</v>
      </c>
      <c r="B9" s="4">
        <v>0.92</v>
      </c>
      <c r="C9" s="4">
        <v>0.08</v>
      </c>
      <c r="D9" s="4">
        <v>1</v>
      </c>
      <c r="E9" s="4">
        <v>0.64</v>
      </c>
      <c r="F9" s="4">
        <v>0.26</v>
      </c>
      <c r="G9" s="4">
        <v>0.15</v>
      </c>
    </row>
    <row r="10" spans="1:7" x14ac:dyDescent="0.25">
      <c r="A10" t="s">
        <v>464</v>
      </c>
      <c r="B10" s="4">
        <v>0.08</v>
      </c>
      <c r="C10" s="4">
        <v>0.82</v>
      </c>
      <c r="D10" s="4">
        <v>0.9</v>
      </c>
      <c r="E10" s="4">
        <v>0.16</v>
      </c>
      <c r="F10" s="4">
        <v>0.05</v>
      </c>
      <c r="G10" s="4">
        <v>0.01</v>
      </c>
    </row>
    <row r="11" spans="1:7" x14ac:dyDescent="0.25">
      <c r="A11" t="s">
        <v>538</v>
      </c>
      <c r="B11" s="4">
        <v>0</v>
      </c>
      <c r="C11" s="4">
        <v>0.09</v>
      </c>
      <c r="D11" s="4">
        <v>0.09</v>
      </c>
      <c r="E11" s="4">
        <v>0.01</v>
      </c>
      <c r="F11" s="4">
        <v>0</v>
      </c>
      <c r="G11" s="4">
        <v>0</v>
      </c>
    </row>
    <row r="12" spans="1:7" x14ac:dyDescent="0.25">
      <c r="A12" t="s">
        <v>321</v>
      </c>
      <c r="B12" s="4">
        <v>0</v>
      </c>
      <c r="C12" s="4">
        <v>0.01</v>
      </c>
      <c r="D12" s="4">
        <v>0.01</v>
      </c>
      <c r="E12" s="4">
        <v>0</v>
      </c>
      <c r="F12" s="4">
        <v>0</v>
      </c>
      <c r="G12" s="4">
        <v>0</v>
      </c>
    </row>
    <row r="14" spans="1:7" x14ac:dyDescent="0.25">
      <c r="A14" t="s">
        <v>757</v>
      </c>
    </row>
    <row r="15" spans="1:7" x14ac:dyDescent="0.25">
      <c r="A15" t="s">
        <v>465</v>
      </c>
      <c r="B15" s="4">
        <v>0.21</v>
      </c>
      <c r="C15" s="4">
        <v>0.56000000000000005</v>
      </c>
      <c r="D15" s="4">
        <v>0.78</v>
      </c>
      <c r="E15" s="4">
        <v>0.31</v>
      </c>
      <c r="F15" s="4">
        <v>0.15</v>
      </c>
      <c r="G15" s="4">
        <v>0.05</v>
      </c>
    </row>
    <row r="16" spans="1:7" x14ac:dyDescent="0.25">
      <c r="A16" t="s">
        <v>477</v>
      </c>
      <c r="B16" s="4">
        <v>0.69</v>
      </c>
      <c r="C16" s="4">
        <v>0.23</v>
      </c>
      <c r="D16" s="4">
        <v>0.92</v>
      </c>
      <c r="E16" s="4">
        <v>0.4</v>
      </c>
      <c r="F16" s="4">
        <v>0.14000000000000001</v>
      </c>
      <c r="G16" s="4">
        <v>0.03</v>
      </c>
    </row>
    <row r="17" spans="1:7" x14ac:dyDescent="0.25">
      <c r="A17" t="s">
        <v>413</v>
      </c>
      <c r="B17" s="4">
        <v>0.1</v>
      </c>
      <c r="C17" s="4">
        <v>0.21</v>
      </c>
      <c r="D17" s="4">
        <v>0.3</v>
      </c>
      <c r="E17" s="4">
        <v>0.1</v>
      </c>
      <c r="F17" s="4">
        <v>0.04</v>
      </c>
      <c r="G17" s="4">
        <v>0.01</v>
      </c>
    </row>
    <row r="18" spans="1:7" x14ac:dyDescent="0.25">
      <c r="A18" t="s">
        <v>774</v>
      </c>
      <c r="B18" s="4">
        <v>0</v>
      </c>
      <c r="C18" s="4">
        <v>0.01</v>
      </c>
      <c r="D18" s="4">
        <v>0.01</v>
      </c>
      <c r="E18" s="4">
        <v>0</v>
      </c>
      <c r="F18" s="4">
        <v>0</v>
      </c>
      <c r="G18" s="4">
        <v>0</v>
      </c>
    </row>
    <row r="20" spans="1:7" x14ac:dyDescent="0.25">
      <c r="A20" t="s">
        <v>758</v>
      </c>
    </row>
    <row r="21" spans="1:7" x14ac:dyDescent="0.25">
      <c r="A21" t="s">
        <v>713</v>
      </c>
      <c r="B21" s="4">
        <v>0.93</v>
      </c>
      <c r="C21" s="4">
        <v>7.0000000000000007E-2</v>
      </c>
      <c r="D21" s="4">
        <v>1</v>
      </c>
      <c r="E21" s="4">
        <v>0.71</v>
      </c>
      <c r="F21" s="4">
        <v>0.5</v>
      </c>
      <c r="G21" s="4">
        <v>0.23</v>
      </c>
    </row>
    <row r="22" spans="1:7" x14ac:dyDescent="0.25">
      <c r="A22" t="s">
        <v>577</v>
      </c>
      <c r="B22" s="4">
        <v>7.0000000000000007E-2</v>
      </c>
      <c r="C22" s="4">
        <v>0.81</v>
      </c>
      <c r="D22" s="4">
        <v>0.88</v>
      </c>
      <c r="E22" s="4">
        <v>0.44</v>
      </c>
      <c r="F22" s="4">
        <v>0.15</v>
      </c>
      <c r="G22" s="4">
        <v>0.04</v>
      </c>
    </row>
    <row r="23" spans="1:7" x14ac:dyDescent="0.25">
      <c r="A23" t="s">
        <v>679</v>
      </c>
      <c r="B23" s="4">
        <v>0</v>
      </c>
      <c r="C23" s="4">
        <v>0.12</v>
      </c>
      <c r="D23" s="4">
        <v>0.12</v>
      </c>
      <c r="E23" s="4">
        <v>0.04</v>
      </c>
      <c r="F23" s="4">
        <v>0.01</v>
      </c>
      <c r="G23" s="4">
        <v>0</v>
      </c>
    </row>
    <row r="24" spans="1:7" x14ac:dyDescent="0.25">
      <c r="A24" t="s">
        <v>463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</sheetData>
  <sortState ref="A21:G24">
    <sortCondition descending="1" ref="F24"/>
  </sortState>
  <conditionalFormatting sqref="B3:G24">
    <cfRule type="colorScale" priority="3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3"/>
  <sheetViews>
    <sheetView topLeftCell="A17" workbookViewId="0">
      <selection activeCell="E2" sqref="E2:E56"/>
    </sheetView>
  </sheetViews>
  <sheetFormatPr defaultRowHeight="15" x14ac:dyDescent="0.25"/>
  <sheetData>
    <row r="1" spans="1:39" x14ac:dyDescent="0.25">
      <c r="A1" t="s">
        <v>746</v>
      </c>
      <c r="B1" t="s">
        <v>744</v>
      </c>
      <c r="C1" t="s">
        <v>745</v>
      </c>
      <c r="D1" t="s">
        <v>743</v>
      </c>
    </row>
    <row r="2" spans="1:39" x14ac:dyDescent="0.25">
      <c r="A2" t="s">
        <v>749</v>
      </c>
      <c r="B2" t="s">
        <v>20</v>
      </c>
      <c r="C2">
        <v>1063</v>
      </c>
      <c r="D2" t="str">
        <f>INDEX(Teams!$B$1:$B$321,MATCH(B2,Teams!$A$1:$A$321,0))</f>
        <v>Andorra</v>
      </c>
      <c r="E2" t="str">
        <f>B2&amp;":{name:'"&amp;D2&amp;"',rating:"&amp;C2&amp;"},"</f>
        <v>AD:{name:'Andorra',rating:1063},</v>
      </c>
      <c r="G2">
        <v>54</v>
      </c>
      <c r="H2">
        <v>185</v>
      </c>
      <c r="I2" t="s">
        <v>20</v>
      </c>
      <c r="J2">
        <v>1063</v>
      </c>
      <c r="K2">
        <v>169</v>
      </c>
      <c r="L2">
        <v>1123</v>
      </c>
      <c r="M2">
        <v>183</v>
      </c>
      <c r="N2">
        <v>1040</v>
      </c>
      <c r="O2">
        <v>194</v>
      </c>
      <c r="P2">
        <v>953</v>
      </c>
      <c r="Q2" t="s">
        <v>778</v>
      </c>
      <c r="R2" t="s">
        <v>853</v>
      </c>
      <c r="S2" t="s">
        <v>781</v>
      </c>
      <c r="T2" t="s">
        <v>853</v>
      </c>
      <c r="U2">
        <v>1</v>
      </c>
      <c r="V2">
        <v>29</v>
      </c>
      <c r="W2">
        <v>2</v>
      </c>
      <c r="X2">
        <v>40</v>
      </c>
      <c r="Y2">
        <v>6</v>
      </c>
      <c r="Z2">
        <v>78</v>
      </c>
      <c r="AA2">
        <v>0</v>
      </c>
      <c r="AB2">
        <v>19</v>
      </c>
      <c r="AC2">
        <v>160</v>
      </c>
      <c r="AD2">
        <v>62</v>
      </c>
      <c r="AE2">
        <v>72</v>
      </c>
      <c r="AF2">
        <v>26</v>
      </c>
      <c r="AG2">
        <v>6</v>
      </c>
      <c r="AH2">
        <v>135</v>
      </c>
      <c r="AI2">
        <v>19</v>
      </c>
      <c r="AJ2">
        <v>44</v>
      </c>
      <c r="AK2">
        <v>416</v>
      </c>
      <c r="AL2" t="s">
        <v>790</v>
      </c>
      <c r="AM2" t="s">
        <v>853</v>
      </c>
    </row>
    <row r="3" spans="1:39" x14ac:dyDescent="0.25">
      <c r="A3" t="s">
        <v>749</v>
      </c>
      <c r="B3" t="s">
        <v>18</v>
      </c>
      <c r="C3">
        <v>1504</v>
      </c>
      <c r="D3" t="str">
        <f>INDEX(Teams!$B$1:$B$321,MATCH(B3,Teams!$A$1:$A$321,0))</f>
        <v>Albania</v>
      </c>
      <c r="E3" t="str">
        <f>B3&amp;":{name:'"&amp;D3&amp;"',rating:"&amp;C3&amp;"},"</f>
        <v>AL:{name:'Albania',rating:1504},</v>
      </c>
      <c r="G3">
        <v>38</v>
      </c>
      <c r="H3">
        <v>79</v>
      </c>
      <c r="I3" t="s">
        <v>18</v>
      </c>
      <c r="J3">
        <v>1504</v>
      </c>
      <c r="K3">
        <v>32</v>
      </c>
      <c r="L3">
        <v>1643</v>
      </c>
      <c r="M3">
        <v>75</v>
      </c>
      <c r="N3">
        <v>1489</v>
      </c>
      <c r="O3">
        <v>119</v>
      </c>
      <c r="P3">
        <v>1359</v>
      </c>
      <c r="Q3">
        <v>0</v>
      </c>
      <c r="R3" t="s">
        <v>800</v>
      </c>
      <c r="S3">
        <v>1</v>
      </c>
      <c r="T3" t="s">
        <v>800</v>
      </c>
      <c r="U3" t="s">
        <v>800</v>
      </c>
      <c r="V3" t="s">
        <v>823</v>
      </c>
      <c r="W3" t="s">
        <v>820</v>
      </c>
      <c r="X3" t="s">
        <v>840</v>
      </c>
      <c r="Y3">
        <v>1</v>
      </c>
      <c r="Z3" t="s">
        <v>806</v>
      </c>
      <c r="AA3">
        <v>14</v>
      </c>
      <c r="AB3">
        <v>43</v>
      </c>
      <c r="AC3">
        <v>334</v>
      </c>
      <c r="AD3">
        <v>156</v>
      </c>
      <c r="AE3">
        <v>155</v>
      </c>
      <c r="AF3">
        <v>23</v>
      </c>
      <c r="AG3">
        <v>85</v>
      </c>
      <c r="AH3">
        <v>180</v>
      </c>
      <c r="AI3">
        <v>69</v>
      </c>
      <c r="AJ3">
        <v>297</v>
      </c>
      <c r="AK3">
        <v>523</v>
      </c>
      <c r="AL3" t="s">
        <v>776</v>
      </c>
      <c r="AM3" t="s">
        <v>800</v>
      </c>
    </row>
    <row r="4" spans="1:39" x14ac:dyDescent="0.25">
      <c r="A4" t="s">
        <v>753</v>
      </c>
      <c r="B4" t="s">
        <v>0</v>
      </c>
      <c r="C4">
        <v>1461</v>
      </c>
      <c r="D4" t="str">
        <f>INDEX(Teams!$B$1:$B$321,MATCH(B4,Teams!$A$1:$A$321,0))</f>
        <v>Armenia</v>
      </c>
      <c r="E4" t="str">
        <f>B4&amp;":{name:'"&amp;D4&amp;"',rating:"&amp;C4&amp;"},"</f>
        <v>AM:{name:'Armenia',rating:1461},</v>
      </c>
      <c r="G4">
        <v>41</v>
      </c>
      <c r="H4">
        <v>90</v>
      </c>
      <c r="I4" t="s">
        <v>0</v>
      </c>
      <c r="J4">
        <v>1461</v>
      </c>
      <c r="K4">
        <v>62</v>
      </c>
      <c r="L4">
        <v>1589</v>
      </c>
      <c r="M4">
        <v>104</v>
      </c>
      <c r="N4">
        <v>1412</v>
      </c>
      <c r="O4">
        <v>144</v>
      </c>
      <c r="P4">
        <v>1239</v>
      </c>
      <c r="Q4">
        <v>5</v>
      </c>
      <c r="R4">
        <v>13</v>
      </c>
      <c r="S4">
        <v>6</v>
      </c>
      <c r="T4">
        <v>13</v>
      </c>
      <c r="U4">
        <v>4</v>
      </c>
      <c r="V4">
        <v>8</v>
      </c>
      <c r="W4" t="s">
        <v>793</v>
      </c>
      <c r="X4" t="s">
        <v>835</v>
      </c>
      <c r="Y4" t="s">
        <v>797</v>
      </c>
      <c r="Z4" t="s">
        <v>845</v>
      </c>
      <c r="AA4">
        <v>20</v>
      </c>
      <c r="AB4">
        <v>67</v>
      </c>
      <c r="AC4">
        <v>215</v>
      </c>
      <c r="AD4">
        <v>84</v>
      </c>
      <c r="AE4">
        <v>98</v>
      </c>
      <c r="AF4">
        <v>33</v>
      </c>
      <c r="AG4">
        <v>51</v>
      </c>
      <c r="AH4">
        <v>121</v>
      </c>
      <c r="AI4">
        <v>43</v>
      </c>
      <c r="AJ4">
        <v>212</v>
      </c>
      <c r="AK4">
        <v>388</v>
      </c>
      <c r="AL4">
        <v>5</v>
      </c>
      <c r="AM4">
        <v>13</v>
      </c>
    </row>
    <row r="5" spans="1:39" x14ac:dyDescent="0.25">
      <c r="A5" t="s">
        <v>751</v>
      </c>
      <c r="B5" t="s">
        <v>48</v>
      </c>
      <c r="C5">
        <v>1736</v>
      </c>
      <c r="D5" t="str">
        <f>INDEX(Teams!$B$1:$B$321,MATCH(B5,Teams!$A$1:$A$321,0))</f>
        <v>Austria</v>
      </c>
      <c r="E5" t="str">
        <f>B5&amp;":{name:'"&amp;D5&amp;"',rating:"&amp;C5&amp;"},"</f>
        <v>AT:{name:'Austria',rating:1736},</v>
      </c>
      <c r="G5">
        <v>23</v>
      </c>
      <c r="H5">
        <v>37</v>
      </c>
      <c r="I5" t="s">
        <v>48</v>
      </c>
      <c r="J5">
        <v>1736</v>
      </c>
      <c r="K5">
        <v>1</v>
      </c>
      <c r="L5">
        <v>2068</v>
      </c>
      <c r="M5">
        <v>20</v>
      </c>
      <c r="N5">
        <v>1808</v>
      </c>
      <c r="O5">
        <v>73</v>
      </c>
      <c r="P5">
        <v>1550</v>
      </c>
      <c r="Q5" t="s">
        <v>806</v>
      </c>
      <c r="R5" t="s">
        <v>818</v>
      </c>
      <c r="S5" t="s">
        <v>800</v>
      </c>
      <c r="T5" t="s">
        <v>818</v>
      </c>
      <c r="U5" t="s">
        <v>778</v>
      </c>
      <c r="V5" t="s">
        <v>781</v>
      </c>
      <c r="W5">
        <v>3</v>
      </c>
      <c r="X5">
        <v>41</v>
      </c>
      <c r="Y5">
        <v>6</v>
      </c>
      <c r="Z5">
        <v>60</v>
      </c>
      <c r="AA5">
        <v>26</v>
      </c>
      <c r="AB5">
        <v>157</v>
      </c>
      <c r="AC5">
        <v>782</v>
      </c>
      <c r="AD5">
        <v>392</v>
      </c>
      <c r="AE5">
        <v>347</v>
      </c>
      <c r="AF5">
        <v>43</v>
      </c>
      <c r="AG5">
        <v>323</v>
      </c>
      <c r="AH5">
        <v>290</v>
      </c>
      <c r="AI5">
        <v>169</v>
      </c>
      <c r="AJ5">
        <v>1395</v>
      </c>
      <c r="AK5">
        <v>1236</v>
      </c>
      <c r="AL5" t="s">
        <v>806</v>
      </c>
      <c r="AM5" t="s">
        <v>818</v>
      </c>
    </row>
    <row r="6" spans="1:39" x14ac:dyDescent="0.25">
      <c r="A6" t="s">
        <v>244</v>
      </c>
      <c r="B6" t="s">
        <v>3</v>
      </c>
      <c r="C6">
        <v>1365</v>
      </c>
      <c r="D6" t="str">
        <f>INDEX(Teams!$B$1:$B$321,MATCH(B6,Teams!$A$1:$A$321,0))</f>
        <v>Azerbaijan</v>
      </c>
      <c r="E6" t="str">
        <f>B6&amp;":{name:'"&amp;D6&amp;"',rating:"&amp;C6&amp;"},"</f>
        <v>AZ:{name:'Azerbaijan',rating:1365},</v>
      </c>
      <c r="G6">
        <v>45</v>
      </c>
      <c r="H6">
        <v>115</v>
      </c>
      <c r="I6" t="s">
        <v>3</v>
      </c>
      <c r="J6">
        <v>1365</v>
      </c>
      <c r="K6">
        <v>64</v>
      </c>
      <c r="L6">
        <v>1552</v>
      </c>
      <c r="M6">
        <v>109</v>
      </c>
      <c r="N6">
        <v>1394</v>
      </c>
      <c r="O6">
        <v>143</v>
      </c>
      <c r="P6">
        <v>1256</v>
      </c>
      <c r="Q6" t="s">
        <v>816</v>
      </c>
      <c r="R6" t="s">
        <v>832</v>
      </c>
      <c r="S6" t="s">
        <v>816</v>
      </c>
      <c r="T6" t="s">
        <v>832</v>
      </c>
      <c r="U6" t="s">
        <v>806</v>
      </c>
      <c r="V6" t="s">
        <v>832</v>
      </c>
      <c r="W6" t="s">
        <v>811</v>
      </c>
      <c r="X6" t="s">
        <v>847</v>
      </c>
      <c r="Y6" t="s">
        <v>803</v>
      </c>
      <c r="Z6" t="s">
        <v>848</v>
      </c>
      <c r="AA6">
        <v>5</v>
      </c>
      <c r="AB6">
        <v>7</v>
      </c>
      <c r="AC6">
        <v>255</v>
      </c>
      <c r="AD6">
        <v>87</v>
      </c>
      <c r="AE6">
        <v>123</v>
      </c>
      <c r="AF6">
        <v>45</v>
      </c>
      <c r="AG6">
        <v>52</v>
      </c>
      <c r="AH6">
        <v>136</v>
      </c>
      <c r="AI6">
        <v>67</v>
      </c>
      <c r="AJ6">
        <v>204</v>
      </c>
      <c r="AK6">
        <v>428</v>
      </c>
      <c r="AL6" t="s">
        <v>816</v>
      </c>
      <c r="AM6" t="s">
        <v>832</v>
      </c>
    </row>
    <row r="7" spans="1:39" x14ac:dyDescent="0.25">
      <c r="A7" t="s">
        <v>753</v>
      </c>
      <c r="B7" t="s">
        <v>14</v>
      </c>
      <c r="C7">
        <v>1744</v>
      </c>
      <c r="D7" t="str">
        <f>INDEX(Teams!$B$1:$B$321,MATCH(B7,Teams!$A$1:$A$321,0))</f>
        <v>Bosnia and Herzegovina</v>
      </c>
      <c r="E7" t="str">
        <f>B7&amp;":{name:'"&amp;D7&amp;"',rating:"&amp;C7&amp;"},"</f>
        <v>BA:{name:'Bosnia and Herzegovina',rating:1744},</v>
      </c>
      <c r="G7">
        <v>21</v>
      </c>
      <c r="H7">
        <v>35</v>
      </c>
      <c r="I7" t="s">
        <v>14</v>
      </c>
      <c r="J7">
        <v>1744</v>
      </c>
      <c r="K7">
        <v>20</v>
      </c>
      <c r="L7">
        <v>1807</v>
      </c>
      <c r="M7">
        <v>51</v>
      </c>
      <c r="N7">
        <v>1636</v>
      </c>
      <c r="O7">
        <v>80</v>
      </c>
      <c r="P7">
        <v>1499</v>
      </c>
      <c r="Q7" t="s">
        <v>777</v>
      </c>
      <c r="R7" t="s">
        <v>815</v>
      </c>
      <c r="S7" t="s">
        <v>811</v>
      </c>
      <c r="T7" t="s">
        <v>815</v>
      </c>
      <c r="U7" t="s">
        <v>778</v>
      </c>
      <c r="V7" t="s">
        <v>776</v>
      </c>
      <c r="W7" t="s">
        <v>778</v>
      </c>
      <c r="X7" t="s">
        <v>816</v>
      </c>
      <c r="Y7" t="s">
        <v>803</v>
      </c>
      <c r="Z7" t="s">
        <v>775</v>
      </c>
      <c r="AA7">
        <v>16</v>
      </c>
      <c r="AB7">
        <v>103</v>
      </c>
      <c r="AC7">
        <v>211</v>
      </c>
      <c r="AD7">
        <v>82</v>
      </c>
      <c r="AE7">
        <v>103</v>
      </c>
      <c r="AF7">
        <v>26</v>
      </c>
      <c r="AG7">
        <v>85</v>
      </c>
      <c r="AH7">
        <v>79</v>
      </c>
      <c r="AI7">
        <v>47</v>
      </c>
      <c r="AJ7">
        <v>311</v>
      </c>
      <c r="AK7">
        <v>279</v>
      </c>
      <c r="AL7" t="s">
        <v>777</v>
      </c>
      <c r="AM7" t="s">
        <v>815</v>
      </c>
    </row>
    <row r="8" spans="1:39" x14ac:dyDescent="0.25">
      <c r="A8" t="s">
        <v>752</v>
      </c>
      <c r="B8" t="s">
        <v>7</v>
      </c>
      <c r="C8">
        <v>2049</v>
      </c>
      <c r="D8" t="str">
        <f>INDEX(Teams!$B$1:$B$321,MATCH(B8,Teams!$A$1:$A$321,0))</f>
        <v>Belgium</v>
      </c>
      <c r="E8" t="str">
        <f>B8&amp;":{name:'"&amp;D8&amp;"',rating:"&amp;C8&amp;"},"</f>
        <v>BE:{name:'Belgium',rating:2049},</v>
      </c>
      <c r="G8">
        <v>2</v>
      </c>
      <c r="H8">
        <v>3</v>
      </c>
      <c r="I8" t="s">
        <v>7</v>
      </c>
      <c r="J8">
        <v>2049</v>
      </c>
      <c r="K8">
        <v>3</v>
      </c>
      <c r="L8">
        <v>2083</v>
      </c>
      <c r="M8">
        <v>24</v>
      </c>
      <c r="N8">
        <v>1738</v>
      </c>
      <c r="O8">
        <v>70</v>
      </c>
      <c r="P8">
        <v>1498</v>
      </c>
      <c r="Q8">
        <v>0</v>
      </c>
      <c r="R8">
        <v>14</v>
      </c>
      <c r="S8">
        <v>0</v>
      </c>
      <c r="T8">
        <v>14</v>
      </c>
      <c r="U8">
        <v>5</v>
      </c>
      <c r="V8">
        <v>111</v>
      </c>
      <c r="W8">
        <v>9</v>
      </c>
      <c r="X8">
        <v>151</v>
      </c>
      <c r="Y8">
        <v>11</v>
      </c>
      <c r="Z8">
        <v>197</v>
      </c>
      <c r="AA8">
        <v>59</v>
      </c>
      <c r="AB8">
        <v>464</v>
      </c>
      <c r="AC8">
        <v>789</v>
      </c>
      <c r="AD8">
        <v>382</v>
      </c>
      <c r="AE8">
        <v>338</v>
      </c>
      <c r="AF8">
        <v>69</v>
      </c>
      <c r="AG8">
        <v>338</v>
      </c>
      <c r="AH8">
        <v>285</v>
      </c>
      <c r="AI8">
        <v>166</v>
      </c>
      <c r="AJ8">
        <v>1394</v>
      </c>
      <c r="AK8">
        <v>1280</v>
      </c>
      <c r="AL8">
        <v>0</v>
      </c>
      <c r="AM8">
        <v>14</v>
      </c>
    </row>
    <row r="9" spans="1:39" x14ac:dyDescent="0.25">
      <c r="A9" t="s">
        <v>748</v>
      </c>
      <c r="B9" t="s">
        <v>51</v>
      </c>
      <c r="C9">
        <v>1580</v>
      </c>
      <c r="D9" t="str">
        <f>INDEX(Teams!$B$1:$B$321,MATCH(B9,Teams!$A$1:$A$321,0))</f>
        <v>Bulgaria</v>
      </c>
      <c r="E9" t="str">
        <f>B9&amp;":{name:'"&amp;D9&amp;"',rating:"&amp;C9&amp;"},"</f>
        <v>BG:{name:'Bulgaria',rating:1580},</v>
      </c>
      <c r="G9">
        <v>32</v>
      </c>
      <c r="H9">
        <v>61</v>
      </c>
      <c r="I9" t="s">
        <v>51</v>
      </c>
      <c r="J9">
        <v>1580</v>
      </c>
      <c r="K9">
        <v>7</v>
      </c>
      <c r="L9">
        <v>1896</v>
      </c>
      <c r="M9">
        <v>38</v>
      </c>
      <c r="N9">
        <v>1637</v>
      </c>
      <c r="O9">
        <v>71</v>
      </c>
      <c r="P9">
        <v>1320</v>
      </c>
      <c r="Q9" t="s">
        <v>800</v>
      </c>
      <c r="R9" t="s">
        <v>830</v>
      </c>
      <c r="S9" t="s">
        <v>803</v>
      </c>
      <c r="T9" t="s">
        <v>830</v>
      </c>
      <c r="U9" t="s">
        <v>778</v>
      </c>
      <c r="V9" t="s">
        <v>807</v>
      </c>
      <c r="W9" t="s">
        <v>790</v>
      </c>
      <c r="X9" t="s">
        <v>810</v>
      </c>
      <c r="Y9" t="s">
        <v>800</v>
      </c>
      <c r="Z9" t="s">
        <v>817</v>
      </c>
      <c r="AA9" t="s">
        <v>796</v>
      </c>
      <c r="AB9" t="s">
        <v>831</v>
      </c>
      <c r="AC9">
        <v>691</v>
      </c>
      <c r="AD9">
        <v>263</v>
      </c>
      <c r="AE9">
        <v>356</v>
      </c>
      <c r="AF9">
        <v>72</v>
      </c>
      <c r="AG9">
        <v>260</v>
      </c>
      <c r="AH9">
        <v>264</v>
      </c>
      <c r="AI9">
        <v>167</v>
      </c>
      <c r="AJ9">
        <v>983</v>
      </c>
      <c r="AK9">
        <v>1025</v>
      </c>
      <c r="AL9" t="s">
        <v>800</v>
      </c>
      <c r="AM9" t="s">
        <v>830</v>
      </c>
    </row>
    <row r="10" spans="1:39" x14ac:dyDescent="0.25">
      <c r="A10" t="s">
        <v>253</v>
      </c>
      <c r="B10" t="s">
        <v>5</v>
      </c>
      <c r="C10">
        <v>1500</v>
      </c>
      <c r="D10" t="str">
        <f>INDEX(Teams!$B$1:$B$321,MATCH(B10,Teams!$A$1:$A$321,0))</f>
        <v>Belarus</v>
      </c>
      <c r="E10" t="str">
        <f>B10&amp;":{name:'"&amp;D10&amp;"',rating:"&amp;C10&amp;"},"</f>
        <v>BY:{name:'Belarus',rating:1500},</v>
      </c>
      <c r="G10">
        <v>39</v>
      </c>
      <c r="H10">
        <v>81</v>
      </c>
      <c r="I10" t="s">
        <v>5</v>
      </c>
      <c r="J10">
        <v>1500</v>
      </c>
      <c r="K10">
        <v>44</v>
      </c>
      <c r="L10">
        <v>1666</v>
      </c>
      <c r="M10">
        <v>77</v>
      </c>
      <c r="N10">
        <v>1520</v>
      </c>
      <c r="O10">
        <v>120</v>
      </c>
      <c r="P10">
        <v>1352</v>
      </c>
      <c r="Q10" t="s">
        <v>789</v>
      </c>
      <c r="R10" t="s">
        <v>832</v>
      </c>
      <c r="S10" t="s">
        <v>789</v>
      </c>
      <c r="T10" t="s">
        <v>832</v>
      </c>
      <c r="U10" t="s">
        <v>778</v>
      </c>
      <c r="V10" t="s">
        <v>795</v>
      </c>
      <c r="W10" t="s">
        <v>777</v>
      </c>
      <c r="X10" t="s">
        <v>841</v>
      </c>
      <c r="Y10" t="s">
        <v>788</v>
      </c>
      <c r="Z10" t="s">
        <v>842</v>
      </c>
      <c r="AA10" t="s">
        <v>795</v>
      </c>
      <c r="AB10" t="s">
        <v>843</v>
      </c>
      <c r="AC10">
        <v>231</v>
      </c>
      <c r="AD10">
        <v>88</v>
      </c>
      <c r="AE10">
        <v>122</v>
      </c>
      <c r="AF10">
        <v>21</v>
      </c>
      <c r="AG10">
        <v>70</v>
      </c>
      <c r="AH10">
        <v>101</v>
      </c>
      <c r="AI10">
        <v>60</v>
      </c>
      <c r="AJ10">
        <v>270</v>
      </c>
      <c r="AK10">
        <v>322</v>
      </c>
      <c r="AL10" t="s">
        <v>789</v>
      </c>
      <c r="AM10" t="s">
        <v>832</v>
      </c>
    </row>
    <row r="11" spans="1:39" x14ac:dyDescent="0.25">
      <c r="A11" t="s">
        <v>750</v>
      </c>
      <c r="B11" t="s">
        <v>131</v>
      </c>
      <c r="C11">
        <v>1901</v>
      </c>
      <c r="D11" t="str">
        <f>INDEX(Teams!$B$1:$B$321,MATCH(B11,Teams!$A$1:$A$321,0))</f>
        <v>Switzerland</v>
      </c>
      <c r="E11" t="str">
        <f>B11&amp;":{name:'"&amp;D11&amp;"',rating:"&amp;C11&amp;"},"</f>
        <v>CH:{name:'Switzerland',rating:1901},</v>
      </c>
      <c r="G11">
        <v>9</v>
      </c>
      <c r="H11">
        <v>13</v>
      </c>
      <c r="I11" t="s">
        <v>131</v>
      </c>
      <c r="J11">
        <v>1901</v>
      </c>
      <c r="K11">
        <v>9</v>
      </c>
      <c r="L11">
        <v>1932</v>
      </c>
      <c r="M11">
        <v>27</v>
      </c>
      <c r="N11">
        <v>1678</v>
      </c>
      <c r="O11">
        <v>56</v>
      </c>
      <c r="P11">
        <v>1485</v>
      </c>
      <c r="Q11" t="s">
        <v>776</v>
      </c>
      <c r="R11" t="s">
        <v>795</v>
      </c>
      <c r="S11" t="s">
        <v>776</v>
      </c>
      <c r="T11" t="s">
        <v>795</v>
      </c>
      <c r="U11">
        <v>1</v>
      </c>
      <c r="V11">
        <v>12</v>
      </c>
      <c r="W11">
        <v>1</v>
      </c>
      <c r="X11">
        <v>36</v>
      </c>
      <c r="Y11">
        <v>0</v>
      </c>
      <c r="Z11">
        <v>45</v>
      </c>
      <c r="AA11">
        <v>6</v>
      </c>
      <c r="AB11">
        <v>96</v>
      </c>
      <c r="AC11">
        <v>803</v>
      </c>
      <c r="AD11">
        <v>385</v>
      </c>
      <c r="AE11">
        <v>356</v>
      </c>
      <c r="AF11">
        <v>62</v>
      </c>
      <c r="AG11">
        <v>282</v>
      </c>
      <c r="AH11">
        <v>347</v>
      </c>
      <c r="AI11">
        <v>174</v>
      </c>
      <c r="AJ11">
        <v>1173</v>
      </c>
      <c r="AK11">
        <v>1362</v>
      </c>
      <c r="AL11" t="s">
        <v>776</v>
      </c>
      <c r="AM11" t="s">
        <v>795</v>
      </c>
    </row>
    <row r="12" spans="1:39" x14ac:dyDescent="0.25">
      <c r="A12" t="s">
        <v>752</v>
      </c>
      <c r="B12" t="s">
        <v>24</v>
      </c>
      <c r="C12">
        <v>1405</v>
      </c>
      <c r="D12" t="str">
        <f>INDEX(Teams!$B$1:$B$321,MATCH(B12,Teams!$A$1:$A$321,0))</f>
        <v>Cyprus</v>
      </c>
      <c r="E12" t="str">
        <f>B12&amp;":{name:'"&amp;D12&amp;"',rating:"&amp;C12&amp;"},"</f>
        <v>CY:{name:'Cyprus',rating:1405},</v>
      </c>
      <c r="G12">
        <v>43</v>
      </c>
      <c r="H12">
        <v>104</v>
      </c>
      <c r="I12" t="s">
        <v>24</v>
      </c>
      <c r="J12">
        <v>1405</v>
      </c>
      <c r="K12">
        <v>64</v>
      </c>
      <c r="L12">
        <v>1575</v>
      </c>
      <c r="M12">
        <v>98</v>
      </c>
      <c r="N12">
        <v>1384</v>
      </c>
      <c r="O12">
        <v>134</v>
      </c>
      <c r="P12">
        <v>1254</v>
      </c>
      <c r="Q12" t="s">
        <v>787</v>
      </c>
      <c r="R12" t="s">
        <v>806</v>
      </c>
      <c r="S12" t="s">
        <v>787</v>
      </c>
      <c r="T12" t="s">
        <v>806</v>
      </c>
      <c r="U12">
        <v>2</v>
      </c>
      <c r="V12">
        <v>2</v>
      </c>
      <c r="W12">
        <v>0</v>
      </c>
      <c r="X12" t="s">
        <v>808</v>
      </c>
      <c r="Y12">
        <v>9</v>
      </c>
      <c r="Z12">
        <v>19</v>
      </c>
      <c r="AA12" t="s">
        <v>801</v>
      </c>
      <c r="AB12" t="s">
        <v>846</v>
      </c>
      <c r="AC12">
        <v>354</v>
      </c>
      <c r="AD12">
        <v>201</v>
      </c>
      <c r="AE12">
        <v>148</v>
      </c>
      <c r="AF12">
        <v>5</v>
      </c>
      <c r="AG12">
        <v>68</v>
      </c>
      <c r="AH12">
        <v>225</v>
      </c>
      <c r="AI12">
        <v>61</v>
      </c>
      <c r="AJ12">
        <v>314</v>
      </c>
      <c r="AK12">
        <v>775</v>
      </c>
      <c r="AL12" t="s">
        <v>787</v>
      </c>
      <c r="AM12" t="s">
        <v>806</v>
      </c>
    </row>
    <row r="13" spans="1:39" x14ac:dyDescent="0.25">
      <c r="A13" t="s">
        <v>748</v>
      </c>
      <c r="B13" t="s">
        <v>50</v>
      </c>
      <c r="C13">
        <v>1738</v>
      </c>
      <c r="D13" t="str">
        <f>INDEX(Teams!$B$1:$B$321,MATCH(B13,Teams!$A$1:$A$321,0))</f>
        <v>Czechia</v>
      </c>
      <c r="E13" t="str">
        <f>B13&amp;":{name:'"&amp;D13&amp;"',rating:"&amp;C13&amp;"},"</f>
        <v>CZ:{name:'Czechia',rating:1738},</v>
      </c>
      <c r="G13">
        <v>22</v>
      </c>
      <c r="H13">
        <v>36</v>
      </c>
      <c r="I13" t="s">
        <v>50</v>
      </c>
      <c r="J13">
        <v>1738</v>
      </c>
      <c r="K13">
        <v>1</v>
      </c>
      <c r="L13">
        <v>2037</v>
      </c>
      <c r="M13">
        <v>12</v>
      </c>
      <c r="N13">
        <v>1861</v>
      </c>
      <c r="O13">
        <v>46</v>
      </c>
      <c r="P13">
        <v>1670</v>
      </c>
      <c r="Q13">
        <v>2</v>
      </c>
      <c r="R13">
        <v>9</v>
      </c>
      <c r="S13">
        <v>1</v>
      </c>
      <c r="T13">
        <v>9</v>
      </c>
      <c r="U13">
        <v>4</v>
      </c>
      <c r="V13">
        <v>25</v>
      </c>
      <c r="W13">
        <v>3</v>
      </c>
      <c r="X13">
        <v>40</v>
      </c>
      <c r="Y13" t="s">
        <v>781</v>
      </c>
      <c r="Z13" t="s">
        <v>779</v>
      </c>
      <c r="AA13" t="s">
        <v>814</v>
      </c>
      <c r="AB13" t="s">
        <v>817</v>
      </c>
      <c r="AC13">
        <v>797</v>
      </c>
      <c r="AD13">
        <v>323</v>
      </c>
      <c r="AE13">
        <v>380</v>
      </c>
      <c r="AF13">
        <v>94</v>
      </c>
      <c r="AG13">
        <v>385</v>
      </c>
      <c r="AH13">
        <v>236</v>
      </c>
      <c r="AI13">
        <v>176</v>
      </c>
      <c r="AJ13">
        <v>1470</v>
      </c>
      <c r="AK13">
        <v>989</v>
      </c>
      <c r="AL13">
        <v>2</v>
      </c>
      <c r="AM13">
        <v>9</v>
      </c>
    </row>
    <row r="14" spans="1:39" x14ac:dyDescent="0.25">
      <c r="A14" t="s">
        <v>253</v>
      </c>
      <c r="B14" t="s">
        <v>6</v>
      </c>
      <c r="C14">
        <v>1971</v>
      </c>
      <c r="D14" t="str">
        <f>INDEX(Teams!$B$1:$B$321,MATCH(B14,Teams!$A$1:$A$321,0))</f>
        <v>Germany</v>
      </c>
      <c r="E14" t="str">
        <f>B14&amp;":{name:'"&amp;D14&amp;"',rating:"&amp;C14&amp;"},"</f>
        <v>DE:{name:'Germany',rating:1971},</v>
      </c>
      <c r="G14">
        <v>6</v>
      </c>
      <c r="H14">
        <v>8</v>
      </c>
      <c r="I14" t="s">
        <v>6</v>
      </c>
      <c r="J14">
        <v>1971</v>
      </c>
      <c r="K14">
        <v>1</v>
      </c>
      <c r="L14">
        <v>2223</v>
      </c>
      <c r="M14">
        <v>8</v>
      </c>
      <c r="N14">
        <v>1907</v>
      </c>
      <c r="O14">
        <v>24</v>
      </c>
      <c r="P14">
        <v>1639</v>
      </c>
      <c r="Q14">
        <v>1</v>
      </c>
      <c r="R14">
        <v>33</v>
      </c>
      <c r="S14">
        <v>1</v>
      </c>
      <c r="T14">
        <v>33</v>
      </c>
      <c r="U14" t="s">
        <v>781</v>
      </c>
      <c r="V14" t="s">
        <v>784</v>
      </c>
      <c r="W14" t="s">
        <v>781</v>
      </c>
      <c r="X14" t="s">
        <v>785</v>
      </c>
      <c r="Y14" t="s">
        <v>781</v>
      </c>
      <c r="Z14" t="s">
        <v>786</v>
      </c>
      <c r="AA14" t="s">
        <v>787</v>
      </c>
      <c r="AB14">
        <v>14</v>
      </c>
      <c r="AC14">
        <v>955</v>
      </c>
      <c r="AD14">
        <v>416</v>
      </c>
      <c r="AE14">
        <v>385</v>
      </c>
      <c r="AF14">
        <v>154</v>
      </c>
      <c r="AG14">
        <v>555</v>
      </c>
      <c r="AH14">
        <v>206</v>
      </c>
      <c r="AI14">
        <v>194</v>
      </c>
      <c r="AJ14">
        <v>2142</v>
      </c>
      <c r="AK14">
        <v>1120</v>
      </c>
      <c r="AL14">
        <v>1</v>
      </c>
      <c r="AM14">
        <v>39</v>
      </c>
    </row>
    <row r="15" spans="1:39" x14ac:dyDescent="0.25">
      <c r="A15" t="s">
        <v>750</v>
      </c>
      <c r="B15" t="s">
        <v>52</v>
      </c>
      <c r="C15">
        <v>1890</v>
      </c>
      <c r="D15" t="str">
        <f>INDEX(Teams!$B$1:$B$321,MATCH(B15,Teams!$A$1:$A$321,0))</f>
        <v>Denmark</v>
      </c>
      <c r="E15" t="str">
        <f>B15&amp;":{name:'"&amp;D15&amp;"',rating:"&amp;C15&amp;"},"</f>
        <v>DK:{name:'Denmark',rating:1890},</v>
      </c>
      <c r="G15">
        <v>10</v>
      </c>
      <c r="H15">
        <v>14</v>
      </c>
      <c r="I15" t="s">
        <v>52</v>
      </c>
      <c r="J15">
        <v>1890</v>
      </c>
      <c r="K15">
        <v>1</v>
      </c>
      <c r="L15">
        <v>2077</v>
      </c>
      <c r="M15">
        <v>20</v>
      </c>
      <c r="N15">
        <v>1794</v>
      </c>
      <c r="O15">
        <v>61</v>
      </c>
      <c r="P15">
        <v>1536</v>
      </c>
      <c r="Q15">
        <v>0</v>
      </c>
      <c r="R15" t="s">
        <v>789</v>
      </c>
      <c r="S15">
        <v>0</v>
      </c>
      <c r="T15" t="s">
        <v>789</v>
      </c>
      <c r="U15">
        <v>2</v>
      </c>
      <c r="V15">
        <v>34</v>
      </c>
      <c r="W15">
        <v>19</v>
      </c>
      <c r="X15">
        <v>151</v>
      </c>
      <c r="Y15">
        <v>13</v>
      </c>
      <c r="Z15">
        <v>136</v>
      </c>
      <c r="AA15" t="s">
        <v>779</v>
      </c>
      <c r="AB15">
        <v>28</v>
      </c>
      <c r="AC15">
        <v>820</v>
      </c>
      <c r="AD15">
        <v>371</v>
      </c>
      <c r="AE15">
        <v>367</v>
      </c>
      <c r="AF15">
        <v>82</v>
      </c>
      <c r="AG15">
        <v>373</v>
      </c>
      <c r="AH15">
        <v>276</v>
      </c>
      <c r="AI15">
        <v>171</v>
      </c>
      <c r="AJ15">
        <v>1495</v>
      </c>
      <c r="AK15">
        <v>1142</v>
      </c>
      <c r="AL15">
        <v>0</v>
      </c>
      <c r="AM15" t="s">
        <v>789</v>
      </c>
    </row>
    <row r="16" spans="1:39" x14ac:dyDescent="0.25">
      <c r="A16" t="s">
        <v>253</v>
      </c>
      <c r="B16" t="s">
        <v>11</v>
      </c>
      <c r="C16">
        <v>1460</v>
      </c>
      <c r="D16" t="str">
        <f>INDEX(Teams!$B$1:$B$321,MATCH(B16,Teams!$A$1:$A$321,0))</f>
        <v>Estonia</v>
      </c>
      <c r="E16" t="str">
        <f>B16&amp;":{name:'"&amp;D16&amp;"',rating:"&amp;C16&amp;"},"</f>
        <v>EE:{name:'Estonia',rating:1460},</v>
      </c>
      <c r="G16">
        <v>42</v>
      </c>
      <c r="H16">
        <v>91</v>
      </c>
      <c r="I16" t="s">
        <v>11</v>
      </c>
      <c r="J16">
        <v>1460</v>
      </c>
      <c r="K16">
        <v>31</v>
      </c>
      <c r="L16">
        <v>1542</v>
      </c>
      <c r="M16">
        <v>90</v>
      </c>
      <c r="N16">
        <v>1349</v>
      </c>
      <c r="O16">
        <v>173</v>
      </c>
      <c r="P16">
        <v>1092</v>
      </c>
      <c r="Q16" t="s">
        <v>781</v>
      </c>
      <c r="R16" t="s">
        <v>837</v>
      </c>
      <c r="S16" t="s">
        <v>776</v>
      </c>
      <c r="T16" t="s">
        <v>789</v>
      </c>
      <c r="U16" t="s">
        <v>793</v>
      </c>
      <c r="V16" t="s">
        <v>798</v>
      </c>
      <c r="W16" t="s">
        <v>790</v>
      </c>
      <c r="X16" t="s">
        <v>814</v>
      </c>
      <c r="Y16">
        <v>8</v>
      </c>
      <c r="Z16">
        <v>4</v>
      </c>
      <c r="AA16">
        <v>11</v>
      </c>
      <c r="AB16">
        <v>30</v>
      </c>
      <c r="AC16">
        <v>460</v>
      </c>
      <c r="AD16">
        <v>201</v>
      </c>
      <c r="AE16">
        <v>215</v>
      </c>
      <c r="AF16">
        <v>44</v>
      </c>
      <c r="AG16">
        <v>118</v>
      </c>
      <c r="AH16">
        <v>239</v>
      </c>
      <c r="AI16">
        <v>103</v>
      </c>
      <c r="AJ16">
        <v>464</v>
      </c>
      <c r="AK16">
        <v>806</v>
      </c>
      <c r="AL16" t="s">
        <v>781</v>
      </c>
      <c r="AM16" t="s">
        <v>837</v>
      </c>
    </row>
    <row r="17" spans="1:39" x14ac:dyDescent="0.25">
      <c r="A17" t="s">
        <v>253</v>
      </c>
      <c r="B17" t="s">
        <v>12</v>
      </c>
      <c r="C17">
        <v>1678</v>
      </c>
      <c r="D17" t="str">
        <f>INDEX(Teams!$B$1:$B$321,MATCH(B17,Teams!$A$1:$A$321,0))</f>
        <v>Northern Ireland</v>
      </c>
      <c r="E17" t="str">
        <f>B17&amp;":{name:'"&amp;D17&amp;"',rating:"&amp;C17&amp;"},"</f>
        <v>EI:{name:'Northern Ireland',rating:1678},</v>
      </c>
      <c r="G17">
        <v>27</v>
      </c>
      <c r="H17">
        <v>46</v>
      </c>
      <c r="I17" t="s">
        <v>12</v>
      </c>
      <c r="J17">
        <v>1678</v>
      </c>
      <c r="K17">
        <v>14</v>
      </c>
      <c r="L17">
        <v>1850</v>
      </c>
      <c r="M17">
        <v>39</v>
      </c>
      <c r="N17">
        <v>1653</v>
      </c>
      <c r="O17">
        <v>111</v>
      </c>
      <c r="P17">
        <v>1397</v>
      </c>
      <c r="Q17">
        <v>6</v>
      </c>
      <c r="R17">
        <v>55</v>
      </c>
      <c r="S17">
        <v>5</v>
      </c>
      <c r="T17">
        <v>55</v>
      </c>
      <c r="U17">
        <v>0</v>
      </c>
      <c r="V17">
        <v>2</v>
      </c>
      <c r="W17">
        <v>0</v>
      </c>
      <c r="X17" t="s">
        <v>779</v>
      </c>
      <c r="Y17">
        <v>64</v>
      </c>
      <c r="Z17">
        <v>267</v>
      </c>
      <c r="AA17">
        <v>15</v>
      </c>
      <c r="AB17">
        <v>89</v>
      </c>
      <c r="AC17">
        <v>542</v>
      </c>
      <c r="AD17">
        <v>246</v>
      </c>
      <c r="AE17">
        <v>263</v>
      </c>
      <c r="AF17">
        <v>33</v>
      </c>
      <c r="AG17">
        <v>150</v>
      </c>
      <c r="AH17">
        <v>257</v>
      </c>
      <c r="AI17">
        <v>135</v>
      </c>
      <c r="AJ17">
        <v>565</v>
      </c>
      <c r="AK17">
        <v>831</v>
      </c>
      <c r="AL17">
        <v>6</v>
      </c>
      <c r="AM17">
        <v>55</v>
      </c>
    </row>
    <row r="18" spans="1:39" x14ac:dyDescent="0.25">
      <c r="A18" t="s">
        <v>748</v>
      </c>
      <c r="B18" t="s">
        <v>105</v>
      </c>
      <c r="C18">
        <v>1940</v>
      </c>
      <c r="D18" t="str">
        <f>INDEX(Teams!$B$1:$B$321,MATCH(B18,Teams!$A$1:$A$321,0))</f>
        <v>England</v>
      </c>
      <c r="E18" t="str">
        <f>B18&amp;":{name:'"&amp;D18&amp;"',rating:"&amp;C18&amp;"},"</f>
        <v>EN:{name:'England',rating:1940},</v>
      </c>
      <c r="G18">
        <v>7</v>
      </c>
      <c r="H18">
        <v>9</v>
      </c>
      <c r="I18" t="s">
        <v>105</v>
      </c>
      <c r="J18">
        <v>1940</v>
      </c>
      <c r="K18">
        <v>1</v>
      </c>
      <c r="L18">
        <v>2216</v>
      </c>
      <c r="M18">
        <v>4</v>
      </c>
      <c r="N18">
        <v>1981</v>
      </c>
      <c r="O18">
        <v>17</v>
      </c>
      <c r="P18">
        <v>1790</v>
      </c>
      <c r="Q18" t="s">
        <v>787</v>
      </c>
      <c r="R18" t="s">
        <v>788</v>
      </c>
      <c r="S18" t="s">
        <v>787</v>
      </c>
      <c r="T18" t="s">
        <v>788</v>
      </c>
      <c r="U18" t="s">
        <v>787</v>
      </c>
      <c r="V18" t="s">
        <v>789</v>
      </c>
      <c r="W18">
        <v>2</v>
      </c>
      <c r="X18">
        <v>28</v>
      </c>
      <c r="Y18">
        <v>1</v>
      </c>
      <c r="Z18">
        <v>42</v>
      </c>
      <c r="AA18" t="s">
        <v>790</v>
      </c>
      <c r="AB18" t="s">
        <v>791</v>
      </c>
      <c r="AC18">
        <v>1054</v>
      </c>
      <c r="AD18">
        <v>456</v>
      </c>
      <c r="AE18">
        <v>486</v>
      </c>
      <c r="AF18">
        <v>112</v>
      </c>
      <c r="AG18">
        <v>615</v>
      </c>
      <c r="AH18">
        <v>196</v>
      </c>
      <c r="AI18">
        <v>243</v>
      </c>
      <c r="AJ18">
        <v>2474</v>
      </c>
      <c r="AK18">
        <v>1038</v>
      </c>
      <c r="AL18" t="s">
        <v>787</v>
      </c>
      <c r="AM18" t="s">
        <v>788</v>
      </c>
    </row>
    <row r="19" spans="1:39" x14ac:dyDescent="0.25">
      <c r="A19" t="s">
        <v>33</v>
      </c>
      <c r="B19" t="s">
        <v>55</v>
      </c>
      <c r="C19">
        <v>2029</v>
      </c>
      <c r="D19" t="str">
        <f>INDEX(Teams!$B$1:$B$321,MATCH(B19,Teams!$A$1:$A$321,0))</f>
        <v>Spain</v>
      </c>
      <c r="E19" t="str">
        <f>B19&amp;":{name:'"&amp;D19&amp;"',rating:"&amp;C19&amp;"},"</f>
        <v>ES:{name:'Spain',rating:2029},</v>
      </c>
      <c r="G19">
        <v>3</v>
      </c>
      <c r="H19">
        <v>4</v>
      </c>
      <c r="I19" t="s">
        <v>55</v>
      </c>
      <c r="J19">
        <v>2029</v>
      </c>
      <c r="K19">
        <v>1</v>
      </c>
      <c r="L19">
        <v>2165</v>
      </c>
      <c r="M19">
        <v>7</v>
      </c>
      <c r="N19">
        <v>1937</v>
      </c>
      <c r="O19">
        <v>19</v>
      </c>
      <c r="P19">
        <v>1800</v>
      </c>
      <c r="Q19">
        <v>0</v>
      </c>
      <c r="R19">
        <v>17</v>
      </c>
      <c r="S19">
        <v>0</v>
      </c>
      <c r="T19">
        <v>17</v>
      </c>
      <c r="U19" t="s">
        <v>776</v>
      </c>
      <c r="V19" t="s">
        <v>777</v>
      </c>
      <c r="W19">
        <v>0</v>
      </c>
      <c r="X19">
        <v>26</v>
      </c>
      <c r="Y19">
        <v>0</v>
      </c>
      <c r="Z19" t="s">
        <v>778</v>
      </c>
      <c r="AA19" t="s">
        <v>779</v>
      </c>
      <c r="AB19" t="s">
        <v>780</v>
      </c>
      <c r="AC19">
        <v>696</v>
      </c>
      <c r="AD19">
        <v>304</v>
      </c>
      <c r="AE19">
        <v>273</v>
      </c>
      <c r="AF19">
        <v>119</v>
      </c>
      <c r="AG19">
        <v>408</v>
      </c>
      <c r="AH19">
        <v>131</v>
      </c>
      <c r="AI19">
        <v>157</v>
      </c>
      <c r="AJ19">
        <v>1391</v>
      </c>
      <c r="AK19">
        <v>634</v>
      </c>
      <c r="AL19">
        <v>0</v>
      </c>
      <c r="AM19">
        <v>17</v>
      </c>
    </row>
    <row r="20" spans="1:39" x14ac:dyDescent="0.25">
      <c r="A20" t="s">
        <v>753</v>
      </c>
      <c r="B20" t="s">
        <v>13</v>
      </c>
      <c r="C20">
        <v>1678</v>
      </c>
      <c r="D20" t="str">
        <f>INDEX(Teams!$B$1:$B$321,MATCH(B20,Teams!$A$1:$A$321,0))</f>
        <v>Finland</v>
      </c>
      <c r="E20" t="str">
        <f>B20&amp;":{name:'"&amp;D20&amp;"',rating:"&amp;C20&amp;"},"</f>
        <v>FI:{name:'Finland',rating:1678},</v>
      </c>
      <c r="G20">
        <v>27</v>
      </c>
      <c r="H20">
        <v>46</v>
      </c>
      <c r="I20" t="s">
        <v>13</v>
      </c>
      <c r="J20">
        <v>1678</v>
      </c>
      <c r="K20">
        <v>14</v>
      </c>
      <c r="L20">
        <v>1746</v>
      </c>
      <c r="M20">
        <v>62</v>
      </c>
      <c r="N20">
        <v>1491</v>
      </c>
      <c r="O20">
        <v>120</v>
      </c>
      <c r="P20">
        <v>1246</v>
      </c>
      <c r="Q20">
        <v>7</v>
      </c>
      <c r="R20">
        <v>56</v>
      </c>
      <c r="S20">
        <v>6</v>
      </c>
      <c r="T20">
        <v>57</v>
      </c>
      <c r="U20">
        <v>12</v>
      </c>
      <c r="V20">
        <v>73</v>
      </c>
      <c r="W20">
        <v>32</v>
      </c>
      <c r="X20">
        <v>151</v>
      </c>
      <c r="Y20" t="s">
        <v>776</v>
      </c>
      <c r="Z20">
        <v>7</v>
      </c>
      <c r="AA20">
        <v>2</v>
      </c>
      <c r="AB20">
        <v>15</v>
      </c>
      <c r="AC20">
        <v>748</v>
      </c>
      <c r="AD20">
        <v>305</v>
      </c>
      <c r="AE20">
        <v>392</v>
      </c>
      <c r="AF20">
        <v>51</v>
      </c>
      <c r="AG20">
        <v>190</v>
      </c>
      <c r="AH20">
        <v>402</v>
      </c>
      <c r="AI20">
        <v>156</v>
      </c>
      <c r="AJ20">
        <v>882</v>
      </c>
      <c r="AK20">
        <v>1586</v>
      </c>
      <c r="AL20">
        <v>7</v>
      </c>
      <c r="AM20">
        <v>56</v>
      </c>
    </row>
    <row r="21" spans="1:39" x14ac:dyDescent="0.25">
      <c r="A21" t="s">
        <v>33</v>
      </c>
      <c r="B21" t="s">
        <v>54</v>
      </c>
      <c r="C21">
        <v>1226</v>
      </c>
      <c r="D21" t="str">
        <f>INDEX(Teams!$B$1:$B$321,MATCH(B21,Teams!$A$1:$A$321,0))</f>
        <v>Faroe Islands</v>
      </c>
      <c r="E21" t="str">
        <f>B21&amp;":{name:'"&amp;D21&amp;"',rating:"&amp;C21&amp;"},"</f>
        <v>FO:{name:'Faroe Islands',rating:1226},</v>
      </c>
      <c r="G21">
        <v>50</v>
      </c>
      <c r="H21">
        <v>154</v>
      </c>
      <c r="I21" t="s">
        <v>54</v>
      </c>
      <c r="J21">
        <v>1226</v>
      </c>
      <c r="K21">
        <v>59</v>
      </c>
      <c r="L21">
        <v>1309</v>
      </c>
      <c r="M21">
        <v>118</v>
      </c>
      <c r="N21">
        <v>1251</v>
      </c>
      <c r="O21">
        <v>169</v>
      </c>
      <c r="P21">
        <v>1155</v>
      </c>
      <c r="Q21" t="s">
        <v>781</v>
      </c>
      <c r="R21" t="s">
        <v>818</v>
      </c>
      <c r="S21" t="s">
        <v>781</v>
      </c>
      <c r="T21" t="s">
        <v>818</v>
      </c>
      <c r="U21" t="s">
        <v>820</v>
      </c>
      <c r="V21" t="s">
        <v>863</v>
      </c>
      <c r="W21" t="s">
        <v>777</v>
      </c>
      <c r="X21" t="s">
        <v>864</v>
      </c>
      <c r="Y21">
        <v>3</v>
      </c>
      <c r="Z21">
        <v>22</v>
      </c>
      <c r="AA21">
        <v>5</v>
      </c>
      <c r="AB21">
        <v>41</v>
      </c>
      <c r="AC21">
        <v>214</v>
      </c>
      <c r="AD21">
        <v>92</v>
      </c>
      <c r="AE21">
        <v>103</v>
      </c>
      <c r="AF21">
        <v>19</v>
      </c>
      <c r="AG21">
        <v>33</v>
      </c>
      <c r="AH21">
        <v>157</v>
      </c>
      <c r="AI21">
        <v>24</v>
      </c>
      <c r="AJ21">
        <v>154</v>
      </c>
      <c r="AK21">
        <v>530</v>
      </c>
      <c r="AL21" t="s">
        <v>781</v>
      </c>
      <c r="AM21" t="s">
        <v>818</v>
      </c>
    </row>
    <row r="22" spans="1:39" x14ac:dyDescent="0.25">
      <c r="A22" t="s">
        <v>749</v>
      </c>
      <c r="B22" t="s">
        <v>26</v>
      </c>
      <c r="C22">
        <v>2050</v>
      </c>
      <c r="D22" t="str">
        <f>INDEX(Teams!$B$1:$B$321,MATCH(B22,Teams!$A$1:$A$321,0))</f>
        <v>France</v>
      </c>
      <c r="E22" t="str">
        <f>B22&amp;":{name:'"&amp;D22&amp;"',rating:"&amp;C22&amp;"},"</f>
        <v>FR:{name:'France',rating:2050},</v>
      </c>
      <c r="G22">
        <v>1</v>
      </c>
      <c r="H22">
        <v>2</v>
      </c>
      <c r="I22" t="s">
        <v>26</v>
      </c>
      <c r="J22">
        <v>2050</v>
      </c>
      <c r="K22">
        <v>1</v>
      </c>
      <c r="L22">
        <v>2136</v>
      </c>
      <c r="M22">
        <v>17</v>
      </c>
      <c r="N22">
        <v>1774</v>
      </c>
      <c r="O22">
        <v>40</v>
      </c>
      <c r="P22">
        <v>1506</v>
      </c>
      <c r="Q22">
        <v>0</v>
      </c>
      <c r="R22" t="s">
        <v>775</v>
      </c>
      <c r="S22">
        <v>0</v>
      </c>
      <c r="T22" t="s">
        <v>775</v>
      </c>
      <c r="U22">
        <v>2</v>
      </c>
      <c r="V22">
        <v>64</v>
      </c>
      <c r="W22">
        <v>3</v>
      </c>
      <c r="X22">
        <v>76</v>
      </c>
      <c r="Y22">
        <v>9</v>
      </c>
      <c r="Z22">
        <v>153</v>
      </c>
      <c r="AA22">
        <v>8</v>
      </c>
      <c r="AB22">
        <v>169</v>
      </c>
      <c r="AC22">
        <v>848</v>
      </c>
      <c r="AD22">
        <v>433</v>
      </c>
      <c r="AE22">
        <v>315</v>
      </c>
      <c r="AF22">
        <v>100</v>
      </c>
      <c r="AG22">
        <v>415</v>
      </c>
      <c r="AH22">
        <v>257</v>
      </c>
      <c r="AI22">
        <v>176</v>
      </c>
      <c r="AJ22">
        <v>1500</v>
      </c>
      <c r="AK22">
        <v>1199</v>
      </c>
      <c r="AL22">
        <v>0</v>
      </c>
      <c r="AM22" t="s">
        <v>775</v>
      </c>
    </row>
    <row r="23" spans="1:39" x14ac:dyDescent="0.25">
      <c r="A23" t="s">
        <v>750</v>
      </c>
      <c r="B23" t="s">
        <v>56</v>
      </c>
      <c r="C23">
        <v>1528</v>
      </c>
      <c r="D23" t="str">
        <f>INDEX(Teams!$B$1:$B$321,MATCH(B23,Teams!$A$1:$A$321,0))</f>
        <v>Georgia</v>
      </c>
      <c r="E23" t="str">
        <f>B23&amp;":{name:'"&amp;D23&amp;"',rating:"&amp;C23&amp;"},"</f>
        <v>GE:{name:'Georgia',rating:1528},</v>
      </c>
      <c r="G23">
        <v>37</v>
      </c>
      <c r="H23">
        <v>75</v>
      </c>
      <c r="I23" t="s">
        <v>56</v>
      </c>
      <c r="J23">
        <v>1528</v>
      </c>
      <c r="K23">
        <v>36</v>
      </c>
      <c r="L23">
        <v>1671</v>
      </c>
      <c r="M23">
        <v>71</v>
      </c>
      <c r="N23">
        <v>1546</v>
      </c>
      <c r="O23">
        <v>104</v>
      </c>
      <c r="P23">
        <v>1435</v>
      </c>
      <c r="Q23" t="s">
        <v>781</v>
      </c>
      <c r="R23" t="s">
        <v>820</v>
      </c>
      <c r="S23" t="s">
        <v>781</v>
      </c>
      <c r="T23" t="s">
        <v>820</v>
      </c>
      <c r="U23">
        <v>7</v>
      </c>
      <c r="V23">
        <v>32</v>
      </c>
      <c r="W23">
        <v>15</v>
      </c>
      <c r="X23">
        <v>59</v>
      </c>
      <c r="Y23">
        <v>6</v>
      </c>
      <c r="Z23">
        <v>20</v>
      </c>
      <c r="AA23">
        <v>12</v>
      </c>
      <c r="AB23">
        <v>40</v>
      </c>
      <c r="AC23">
        <v>245</v>
      </c>
      <c r="AD23">
        <v>103</v>
      </c>
      <c r="AE23">
        <v>119</v>
      </c>
      <c r="AF23">
        <v>23</v>
      </c>
      <c r="AG23">
        <v>78</v>
      </c>
      <c r="AH23">
        <v>117</v>
      </c>
      <c r="AI23">
        <v>50</v>
      </c>
      <c r="AJ23">
        <v>301</v>
      </c>
      <c r="AK23">
        <v>344</v>
      </c>
      <c r="AL23" t="s">
        <v>781</v>
      </c>
      <c r="AM23" t="s">
        <v>820</v>
      </c>
    </row>
    <row r="24" spans="1:39" x14ac:dyDescent="0.25">
      <c r="A24" t="s">
        <v>750</v>
      </c>
      <c r="B24" t="s">
        <v>57</v>
      </c>
      <c r="C24">
        <v>1094</v>
      </c>
      <c r="D24" t="str">
        <f>INDEX(Teams!$B$1:$B$321,MATCH(B24,Teams!$A$1:$A$321,0))</f>
        <v>Gibraltar</v>
      </c>
      <c r="E24" t="str">
        <f>B24&amp;":{name:'"&amp;D24&amp;"',rating:"&amp;C24&amp;"},"</f>
        <v>GI:{name:'Gibraltar',rating:1094},</v>
      </c>
      <c r="G24">
        <v>53</v>
      </c>
      <c r="H24">
        <v>180</v>
      </c>
      <c r="I24" t="s">
        <v>57</v>
      </c>
      <c r="J24">
        <v>1094</v>
      </c>
      <c r="K24">
        <v>168</v>
      </c>
      <c r="L24">
        <v>1152</v>
      </c>
      <c r="M24">
        <v>178</v>
      </c>
      <c r="N24">
        <v>1087</v>
      </c>
      <c r="O24">
        <v>190</v>
      </c>
      <c r="P24">
        <v>1017</v>
      </c>
      <c r="Q24" t="s">
        <v>790</v>
      </c>
      <c r="R24" t="s">
        <v>806</v>
      </c>
      <c r="S24" t="s">
        <v>790</v>
      </c>
      <c r="T24" t="s">
        <v>806</v>
      </c>
      <c r="U24" t="s">
        <v>779</v>
      </c>
      <c r="V24">
        <v>0</v>
      </c>
      <c r="W24" t="s">
        <v>776</v>
      </c>
      <c r="X24">
        <v>4</v>
      </c>
      <c r="Y24" t="s">
        <v>806</v>
      </c>
      <c r="Z24" t="s">
        <v>866</v>
      </c>
      <c r="AA24" t="s">
        <v>789</v>
      </c>
      <c r="AB24" t="s">
        <v>865</v>
      </c>
      <c r="AC24">
        <v>50</v>
      </c>
      <c r="AD24">
        <v>13</v>
      </c>
      <c r="AE24">
        <v>18</v>
      </c>
      <c r="AF24">
        <v>19</v>
      </c>
      <c r="AG24">
        <v>10</v>
      </c>
      <c r="AH24">
        <v>36</v>
      </c>
      <c r="AI24">
        <v>4</v>
      </c>
      <c r="AJ24">
        <v>37</v>
      </c>
      <c r="AK24">
        <v>157</v>
      </c>
      <c r="AL24" t="s">
        <v>790</v>
      </c>
      <c r="AM24" t="s">
        <v>806</v>
      </c>
    </row>
    <row r="25" spans="1:39" x14ac:dyDescent="0.25">
      <c r="A25" t="s">
        <v>753</v>
      </c>
      <c r="B25" t="s">
        <v>15</v>
      </c>
      <c r="C25">
        <v>1575</v>
      </c>
      <c r="D25" t="str">
        <f>INDEX(Teams!$B$1:$B$321,MATCH(B25,Teams!$A$1:$A$321,0))</f>
        <v>Greece</v>
      </c>
      <c r="E25" t="str">
        <f>B25&amp;":{name:'"&amp;D25&amp;"',rating:"&amp;C25&amp;"},"</f>
        <v>GR:{name:'Greece',rating:1575},</v>
      </c>
      <c r="G25">
        <v>33</v>
      </c>
      <c r="H25">
        <v>62</v>
      </c>
      <c r="I25" t="s">
        <v>15</v>
      </c>
      <c r="J25">
        <v>1575</v>
      </c>
      <c r="K25">
        <v>7</v>
      </c>
      <c r="L25">
        <v>1930</v>
      </c>
      <c r="M25">
        <v>49</v>
      </c>
      <c r="N25">
        <v>1548</v>
      </c>
      <c r="O25">
        <v>84</v>
      </c>
      <c r="P25">
        <v>1277</v>
      </c>
      <c r="Q25" t="s">
        <v>793</v>
      </c>
      <c r="R25" t="s">
        <v>832</v>
      </c>
      <c r="S25" t="s">
        <v>789</v>
      </c>
      <c r="T25" t="s">
        <v>832</v>
      </c>
      <c r="U25" t="s">
        <v>800</v>
      </c>
      <c r="V25" t="s">
        <v>785</v>
      </c>
      <c r="W25" t="s">
        <v>777</v>
      </c>
      <c r="X25" t="s">
        <v>833</v>
      </c>
      <c r="Y25" t="s">
        <v>832</v>
      </c>
      <c r="Z25" t="s">
        <v>834</v>
      </c>
      <c r="AA25" t="s">
        <v>835</v>
      </c>
      <c r="AB25" t="s">
        <v>836</v>
      </c>
      <c r="AC25">
        <v>577</v>
      </c>
      <c r="AD25">
        <v>261</v>
      </c>
      <c r="AE25">
        <v>258</v>
      </c>
      <c r="AF25">
        <v>58</v>
      </c>
      <c r="AG25">
        <v>212</v>
      </c>
      <c r="AH25">
        <v>225</v>
      </c>
      <c r="AI25">
        <v>140</v>
      </c>
      <c r="AJ25">
        <v>715</v>
      </c>
      <c r="AK25">
        <v>820</v>
      </c>
      <c r="AL25" t="s">
        <v>793</v>
      </c>
      <c r="AM25" t="s">
        <v>832</v>
      </c>
    </row>
    <row r="26" spans="1:39" x14ac:dyDescent="0.25">
      <c r="A26" t="s">
        <v>244</v>
      </c>
      <c r="B26" t="s">
        <v>9</v>
      </c>
      <c r="C26">
        <v>1885</v>
      </c>
      <c r="D26" t="str">
        <f>INDEX(Teams!$B$1:$B$321,MATCH(B26,Teams!$A$1:$A$321,0))</f>
        <v>Croatia</v>
      </c>
      <c r="E26" t="str">
        <f>B26&amp;":{name:'"&amp;D26&amp;"',rating:"&amp;C26&amp;"},"</f>
        <v>HR:{name:'Croatia',rating:1885},</v>
      </c>
      <c r="G26">
        <v>11</v>
      </c>
      <c r="H26">
        <v>15</v>
      </c>
      <c r="I26" t="s">
        <v>9</v>
      </c>
      <c r="J26">
        <v>1885</v>
      </c>
      <c r="K26">
        <v>5</v>
      </c>
      <c r="L26">
        <v>2005</v>
      </c>
      <c r="M26">
        <v>12</v>
      </c>
      <c r="N26">
        <v>1875</v>
      </c>
      <c r="O26">
        <v>26</v>
      </c>
      <c r="P26">
        <v>1781</v>
      </c>
      <c r="Q26" t="s">
        <v>778</v>
      </c>
      <c r="R26" t="s">
        <v>796</v>
      </c>
      <c r="S26" t="s">
        <v>778</v>
      </c>
      <c r="T26" t="s">
        <v>796</v>
      </c>
      <c r="U26">
        <v>2</v>
      </c>
      <c r="V26">
        <v>32</v>
      </c>
      <c r="W26">
        <v>1</v>
      </c>
      <c r="X26">
        <v>34</v>
      </c>
      <c r="Y26">
        <v>5</v>
      </c>
      <c r="Z26">
        <v>73</v>
      </c>
      <c r="AA26" t="s">
        <v>781</v>
      </c>
      <c r="AB26">
        <v>1</v>
      </c>
      <c r="AC26">
        <v>316</v>
      </c>
      <c r="AD26">
        <v>128</v>
      </c>
      <c r="AE26">
        <v>132</v>
      </c>
      <c r="AF26">
        <v>56</v>
      </c>
      <c r="AG26">
        <v>167</v>
      </c>
      <c r="AH26">
        <v>65</v>
      </c>
      <c r="AI26">
        <v>84</v>
      </c>
      <c r="AJ26">
        <v>548</v>
      </c>
      <c r="AK26">
        <v>314</v>
      </c>
      <c r="AL26" t="s">
        <v>778</v>
      </c>
      <c r="AM26" t="s">
        <v>796</v>
      </c>
    </row>
    <row r="27" spans="1:39" x14ac:dyDescent="0.25">
      <c r="A27" t="s">
        <v>244</v>
      </c>
      <c r="B27" t="s">
        <v>4</v>
      </c>
      <c r="C27">
        <v>1670</v>
      </c>
      <c r="D27" t="str">
        <f>INDEX(Teams!$B$1:$B$321,MATCH(B27,Teams!$A$1:$A$321,0))</f>
        <v>Hungary</v>
      </c>
      <c r="E27" t="str">
        <f>B27&amp;":{name:'"&amp;D27&amp;"',rating:"&amp;C27&amp;"},"</f>
        <v>HU:{name:'Hungary',rating:1670},</v>
      </c>
      <c r="G27">
        <v>29</v>
      </c>
      <c r="H27">
        <v>49</v>
      </c>
      <c r="I27" t="s">
        <v>4</v>
      </c>
      <c r="J27">
        <v>1670</v>
      </c>
      <c r="K27">
        <v>1</v>
      </c>
      <c r="L27">
        <v>2230</v>
      </c>
      <c r="M27">
        <v>19</v>
      </c>
      <c r="N27">
        <v>1839</v>
      </c>
      <c r="O27">
        <v>75</v>
      </c>
      <c r="P27">
        <v>1527</v>
      </c>
      <c r="Q27">
        <v>8</v>
      </c>
      <c r="R27">
        <v>60</v>
      </c>
      <c r="S27">
        <v>6</v>
      </c>
      <c r="T27">
        <v>60</v>
      </c>
      <c r="U27">
        <v>16</v>
      </c>
      <c r="V27">
        <v>95</v>
      </c>
      <c r="W27">
        <v>6</v>
      </c>
      <c r="X27">
        <v>51</v>
      </c>
      <c r="Y27" t="s">
        <v>778</v>
      </c>
      <c r="Z27" t="s">
        <v>790</v>
      </c>
      <c r="AA27">
        <v>2</v>
      </c>
      <c r="AB27">
        <v>29</v>
      </c>
      <c r="AC27">
        <v>935</v>
      </c>
      <c r="AD27">
        <v>424</v>
      </c>
      <c r="AE27">
        <v>441</v>
      </c>
      <c r="AF27">
        <v>70</v>
      </c>
      <c r="AG27">
        <v>440</v>
      </c>
      <c r="AH27">
        <v>293</v>
      </c>
      <c r="AI27">
        <v>202</v>
      </c>
      <c r="AJ27">
        <v>1903</v>
      </c>
      <c r="AK27">
        <v>1395</v>
      </c>
      <c r="AL27">
        <v>8</v>
      </c>
      <c r="AM27">
        <v>60</v>
      </c>
    </row>
    <row r="28" spans="1:39" x14ac:dyDescent="0.25">
      <c r="A28" t="s">
        <v>750</v>
      </c>
      <c r="B28" t="s">
        <v>53</v>
      </c>
      <c r="C28">
        <v>1729</v>
      </c>
      <c r="D28" t="str">
        <f>INDEX(Teams!$B$1:$B$321,MATCH(B28,Teams!$A$1:$A$321,0))</f>
        <v>Ireland</v>
      </c>
      <c r="E28" t="str">
        <f>B28&amp;":{name:'"&amp;D28&amp;"',rating:"&amp;C28&amp;"},"</f>
        <v>IE:{name:'Ireland',rating:1729},</v>
      </c>
      <c r="G28">
        <v>24</v>
      </c>
      <c r="H28">
        <v>38</v>
      </c>
      <c r="I28" t="s">
        <v>53</v>
      </c>
      <c r="J28">
        <v>1729</v>
      </c>
      <c r="K28">
        <v>4</v>
      </c>
      <c r="L28">
        <v>1919</v>
      </c>
      <c r="M28">
        <v>23</v>
      </c>
      <c r="N28">
        <v>1622</v>
      </c>
      <c r="O28">
        <v>64</v>
      </c>
      <c r="P28">
        <v>1237</v>
      </c>
      <c r="Q28">
        <v>5</v>
      </c>
      <c r="R28">
        <v>24</v>
      </c>
      <c r="S28">
        <v>5</v>
      </c>
      <c r="T28">
        <v>24</v>
      </c>
      <c r="U28" t="s">
        <v>787</v>
      </c>
      <c r="V28">
        <v>0</v>
      </c>
      <c r="W28" t="s">
        <v>811</v>
      </c>
      <c r="X28" t="s">
        <v>792</v>
      </c>
      <c r="Y28">
        <v>4</v>
      </c>
      <c r="Z28">
        <v>42</v>
      </c>
      <c r="AA28" t="s">
        <v>814</v>
      </c>
      <c r="AB28" t="s">
        <v>819</v>
      </c>
      <c r="AC28">
        <v>661</v>
      </c>
      <c r="AD28">
        <v>336</v>
      </c>
      <c r="AE28">
        <v>272</v>
      </c>
      <c r="AF28">
        <v>53</v>
      </c>
      <c r="AG28">
        <v>235</v>
      </c>
      <c r="AH28">
        <v>255</v>
      </c>
      <c r="AI28">
        <v>171</v>
      </c>
      <c r="AJ28">
        <v>879</v>
      </c>
      <c r="AK28">
        <v>1065</v>
      </c>
      <c r="AL28">
        <v>5</v>
      </c>
      <c r="AM28">
        <v>24</v>
      </c>
    </row>
    <row r="29" spans="1:39" x14ac:dyDescent="0.25">
      <c r="A29" t="s">
        <v>751</v>
      </c>
      <c r="B29" t="s">
        <v>59</v>
      </c>
      <c r="C29">
        <v>1597</v>
      </c>
      <c r="D29" t="str">
        <f>INDEX(Teams!$B$1:$B$321,MATCH(B29,Teams!$A$1:$A$321,0))</f>
        <v>Israel</v>
      </c>
      <c r="E29" t="str">
        <f>B29&amp;":{name:'"&amp;D29&amp;"',rating:"&amp;C29&amp;"},"</f>
        <v>IL:{name:'Israel',rating:1597},</v>
      </c>
      <c r="G29">
        <v>31</v>
      </c>
      <c r="H29">
        <v>59</v>
      </c>
      <c r="I29" t="s">
        <v>59</v>
      </c>
      <c r="J29">
        <v>1597</v>
      </c>
      <c r="K29">
        <v>23</v>
      </c>
      <c r="L29">
        <v>1770</v>
      </c>
      <c r="M29">
        <v>48</v>
      </c>
      <c r="N29">
        <v>1621</v>
      </c>
      <c r="O29">
        <v>81</v>
      </c>
      <c r="P29">
        <v>1426</v>
      </c>
      <c r="Q29">
        <v>7</v>
      </c>
      <c r="R29">
        <v>36</v>
      </c>
      <c r="S29">
        <v>7</v>
      </c>
      <c r="T29">
        <v>36</v>
      </c>
      <c r="U29">
        <v>16</v>
      </c>
      <c r="V29">
        <v>71</v>
      </c>
      <c r="W29">
        <v>11</v>
      </c>
      <c r="X29">
        <v>33</v>
      </c>
      <c r="Y29" t="s">
        <v>781</v>
      </c>
      <c r="Z29" t="s">
        <v>827</v>
      </c>
      <c r="AA29" t="s">
        <v>828</v>
      </c>
      <c r="AB29" t="s">
        <v>829</v>
      </c>
      <c r="AC29">
        <v>457</v>
      </c>
      <c r="AD29">
        <v>229</v>
      </c>
      <c r="AE29">
        <v>180</v>
      </c>
      <c r="AF29">
        <v>48</v>
      </c>
      <c r="AG29">
        <v>173</v>
      </c>
      <c r="AH29">
        <v>179</v>
      </c>
      <c r="AI29">
        <v>105</v>
      </c>
      <c r="AJ29">
        <v>700</v>
      </c>
      <c r="AK29">
        <v>647</v>
      </c>
      <c r="AL29">
        <v>7</v>
      </c>
      <c r="AM29">
        <v>36</v>
      </c>
    </row>
    <row r="30" spans="1:39" x14ac:dyDescent="0.25">
      <c r="A30" t="s">
        <v>749</v>
      </c>
      <c r="B30" t="s">
        <v>17</v>
      </c>
      <c r="C30">
        <v>1693</v>
      </c>
      <c r="D30" t="str">
        <f>INDEX(Teams!$B$1:$B$321,MATCH(B30,Teams!$A$1:$A$321,0))</f>
        <v>Iceland</v>
      </c>
      <c r="E30" t="str">
        <f>B30&amp;":{name:'"&amp;D30&amp;"',rating:"&amp;C30&amp;"},"</f>
        <v>IS:{name:'Iceland',rating:1693},</v>
      </c>
      <c r="G30">
        <v>25</v>
      </c>
      <c r="H30">
        <v>43</v>
      </c>
      <c r="I30" t="s">
        <v>17</v>
      </c>
      <c r="J30">
        <v>1693</v>
      </c>
      <c r="K30">
        <v>18</v>
      </c>
      <c r="L30">
        <v>1841</v>
      </c>
      <c r="M30">
        <v>81</v>
      </c>
      <c r="N30">
        <v>1412</v>
      </c>
      <c r="O30">
        <v>125</v>
      </c>
      <c r="P30">
        <v>1256</v>
      </c>
      <c r="Q30">
        <v>4</v>
      </c>
      <c r="R30">
        <v>26</v>
      </c>
      <c r="S30">
        <v>3</v>
      </c>
      <c r="T30">
        <v>25</v>
      </c>
      <c r="U30" t="s">
        <v>820</v>
      </c>
      <c r="V30" t="s">
        <v>794</v>
      </c>
      <c r="W30" t="s">
        <v>801</v>
      </c>
      <c r="X30" t="s">
        <v>821</v>
      </c>
      <c r="Y30">
        <v>31</v>
      </c>
      <c r="Z30">
        <v>154</v>
      </c>
      <c r="AA30">
        <v>61</v>
      </c>
      <c r="AB30">
        <v>275</v>
      </c>
      <c r="AC30">
        <v>445</v>
      </c>
      <c r="AD30">
        <v>191</v>
      </c>
      <c r="AE30">
        <v>212</v>
      </c>
      <c r="AF30">
        <v>42</v>
      </c>
      <c r="AG30">
        <v>137</v>
      </c>
      <c r="AH30">
        <v>223</v>
      </c>
      <c r="AI30">
        <v>85</v>
      </c>
      <c r="AJ30">
        <v>531</v>
      </c>
      <c r="AK30">
        <v>748</v>
      </c>
      <c r="AL30">
        <v>4</v>
      </c>
      <c r="AM30">
        <v>26</v>
      </c>
    </row>
    <row r="31" spans="1:39" x14ac:dyDescent="0.25">
      <c r="A31" t="s">
        <v>753</v>
      </c>
      <c r="B31" t="s">
        <v>16</v>
      </c>
      <c r="C31">
        <v>1922</v>
      </c>
      <c r="D31" t="str">
        <f>INDEX(Teams!$B$1:$B$321,MATCH(B31,Teams!$A$1:$A$321,0))</f>
        <v>Italy</v>
      </c>
      <c r="E31" t="str">
        <f>B31&amp;":{name:'"&amp;D31&amp;"',rating:"&amp;C31&amp;"},"</f>
        <v>IT:{name:'Italy',rating:1922},</v>
      </c>
      <c r="G31">
        <v>8</v>
      </c>
      <c r="H31">
        <v>11</v>
      </c>
      <c r="I31" t="s">
        <v>16</v>
      </c>
      <c r="J31">
        <v>1922</v>
      </c>
      <c r="K31">
        <v>1</v>
      </c>
      <c r="L31">
        <v>2132</v>
      </c>
      <c r="M31">
        <v>8</v>
      </c>
      <c r="N31">
        <v>1911</v>
      </c>
      <c r="O31">
        <v>22</v>
      </c>
      <c r="P31">
        <v>1604</v>
      </c>
      <c r="Q31">
        <v>4</v>
      </c>
      <c r="R31">
        <v>33</v>
      </c>
      <c r="S31">
        <v>4</v>
      </c>
      <c r="T31">
        <v>33</v>
      </c>
      <c r="U31">
        <v>2</v>
      </c>
      <c r="V31">
        <v>31</v>
      </c>
      <c r="W31" t="s">
        <v>790</v>
      </c>
      <c r="X31" t="s">
        <v>792</v>
      </c>
      <c r="Y31" t="s">
        <v>787</v>
      </c>
      <c r="Z31">
        <v>0</v>
      </c>
      <c r="AA31" t="s">
        <v>793</v>
      </c>
      <c r="AB31" t="s">
        <v>794</v>
      </c>
      <c r="AC31">
        <v>817</v>
      </c>
      <c r="AD31">
        <v>366</v>
      </c>
      <c r="AE31">
        <v>294</v>
      </c>
      <c r="AF31">
        <v>157</v>
      </c>
      <c r="AG31">
        <v>429</v>
      </c>
      <c r="AH31">
        <v>163</v>
      </c>
      <c r="AI31">
        <v>225</v>
      </c>
      <c r="AJ31">
        <v>1405</v>
      </c>
      <c r="AK31">
        <v>815</v>
      </c>
      <c r="AL31">
        <v>4</v>
      </c>
      <c r="AM31">
        <v>33</v>
      </c>
    </row>
    <row r="32" spans="1:39" x14ac:dyDescent="0.25">
      <c r="A32" t="s">
        <v>748</v>
      </c>
      <c r="B32" t="s">
        <v>63</v>
      </c>
      <c r="C32">
        <v>1544</v>
      </c>
      <c r="D32" t="str">
        <f>INDEX(Teams!$B$1:$B$321,MATCH(B32,Teams!$A$1:$A$321,0))</f>
        <v>Kosovo</v>
      </c>
      <c r="E32" t="str">
        <f>B32&amp;":{name:'"&amp;D32&amp;"',rating:"&amp;C32&amp;"},"</f>
        <v>KO:{name:'Kosovo',rating:1544},</v>
      </c>
      <c r="G32">
        <v>36</v>
      </c>
      <c r="H32">
        <v>70</v>
      </c>
      <c r="I32" t="s">
        <v>63</v>
      </c>
      <c r="J32">
        <v>1544</v>
      </c>
      <c r="K32">
        <v>70</v>
      </c>
      <c r="L32">
        <v>1544</v>
      </c>
      <c r="M32">
        <v>110</v>
      </c>
      <c r="N32">
        <v>1388</v>
      </c>
      <c r="O32">
        <v>120</v>
      </c>
      <c r="P32">
        <v>1363</v>
      </c>
      <c r="Q32">
        <v>14</v>
      </c>
      <c r="R32">
        <v>48</v>
      </c>
      <c r="S32">
        <v>14</v>
      </c>
      <c r="T32">
        <v>48</v>
      </c>
      <c r="U32">
        <v>29</v>
      </c>
      <c r="V32">
        <v>113</v>
      </c>
      <c r="W32">
        <v>42</v>
      </c>
      <c r="X32">
        <v>160</v>
      </c>
      <c r="Y32">
        <v>49</v>
      </c>
      <c r="Z32">
        <v>181</v>
      </c>
      <c r="AA32">
        <v>43</v>
      </c>
      <c r="AB32">
        <v>155</v>
      </c>
      <c r="AC32">
        <v>37</v>
      </c>
      <c r="AD32">
        <v>13</v>
      </c>
      <c r="AE32">
        <v>11</v>
      </c>
      <c r="AF32">
        <v>13</v>
      </c>
      <c r="AG32">
        <v>14</v>
      </c>
      <c r="AH32">
        <v>15</v>
      </c>
      <c r="AI32">
        <v>8</v>
      </c>
      <c r="AJ32">
        <v>55</v>
      </c>
      <c r="AK32">
        <v>55</v>
      </c>
      <c r="AL32">
        <v>14</v>
      </c>
      <c r="AM32">
        <v>48</v>
      </c>
    </row>
    <row r="33" spans="1:39" x14ac:dyDescent="0.25">
      <c r="A33" t="s">
        <v>752</v>
      </c>
      <c r="B33" t="s">
        <v>8</v>
      </c>
      <c r="C33">
        <v>1385</v>
      </c>
      <c r="D33" t="str">
        <f>INDEX(Teams!$B$1:$B$321,MATCH(B33,Teams!$A$1:$A$321,0))</f>
        <v>Kazakhstan</v>
      </c>
      <c r="E33" t="str">
        <f>B33&amp;":{name:'"&amp;D33&amp;"',rating:"&amp;C33&amp;"},"</f>
        <v>KZ:{name:'Kazakhstan',rating:1385},</v>
      </c>
      <c r="G33">
        <v>44</v>
      </c>
      <c r="H33">
        <v>108</v>
      </c>
      <c r="I33" t="s">
        <v>8</v>
      </c>
      <c r="J33">
        <v>1385</v>
      </c>
      <c r="K33">
        <v>48</v>
      </c>
      <c r="L33">
        <v>1618</v>
      </c>
      <c r="M33">
        <v>100</v>
      </c>
      <c r="N33">
        <v>1424</v>
      </c>
      <c r="O33">
        <v>130</v>
      </c>
      <c r="P33">
        <v>1308</v>
      </c>
      <c r="Q33">
        <v>15</v>
      </c>
      <c r="R33">
        <v>45</v>
      </c>
      <c r="S33">
        <v>18</v>
      </c>
      <c r="T33">
        <v>55</v>
      </c>
      <c r="U33">
        <v>9</v>
      </c>
      <c r="V33">
        <v>16</v>
      </c>
      <c r="W33">
        <v>9</v>
      </c>
      <c r="X33">
        <v>16</v>
      </c>
      <c r="Y33">
        <v>15</v>
      </c>
      <c r="Z33">
        <v>27</v>
      </c>
      <c r="AA33">
        <v>15</v>
      </c>
      <c r="AB33">
        <v>46</v>
      </c>
      <c r="AC33">
        <v>200</v>
      </c>
      <c r="AD33">
        <v>75</v>
      </c>
      <c r="AE33">
        <v>86</v>
      </c>
      <c r="AF33">
        <v>39</v>
      </c>
      <c r="AG33">
        <v>49</v>
      </c>
      <c r="AH33">
        <v>104</v>
      </c>
      <c r="AI33">
        <v>47</v>
      </c>
      <c r="AJ33">
        <v>214</v>
      </c>
      <c r="AK33">
        <v>333</v>
      </c>
      <c r="AL33">
        <v>15</v>
      </c>
      <c r="AM33">
        <v>45</v>
      </c>
    </row>
    <row r="34" spans="1:39" x14ac:dyDescent="0.25">
      <c r="A34" t="s">
        <v>753</v>
      </c>
      <c r="B34" t="s">
        <v>1</v>
      </c>
      <c r="C34">
        <v>1120</v>
      </c>
      <c r="D34" t="str">
        <f>INDEX(Teams!$B$1:$B$321,MATCH(B34,Teams!$A$1:$A$321,0))</f>
        <v>Liechtenstein</v>
      </c>
      <c r="E34" t="str">
        <f>B34&amp;":{name:'"&amp;D34&amp;"',rating:"&amp;C34&amp;"},"</f>
        <v>LI:{name:'Liechtenstein',rating:1120},</v>
      </c>
      <c r="G34">
        <v>52</v>
      </c>
      <c r="H34">
        <v>175</v>
      </c>
      <c r="I34" t="s">
        <v>1</v>
      </c>
      <c r="J34">
        <v>1120</v>
      </c>
      <c r="K34">
        <v>144</v>
      </c>
      <c r="L34">
        <v>1242</v>
      </c>
      <c r="M34">
        <v>163</v>
      </c>
      <c r="N34">
        <v>1133</v>
      </c>
      <c r="O34">
        <v>183</v>
      </c>
      <c r="P34">
        <v>1046</v>
      </c>
      <c r="Q34" t="s">
        <v>779</v>
      </c>
      <c r="R34" t="s">
        <v>853</v>
      </c>
      <c r="S34" t="s">
        <v>787</v>
      </c>
      <c r="T34" t="s">
        <v>853</v>
      </c>
      <c r="U34" t="s">
        <v>779</v>
      </c>
      <c r="V34" t="s">
        <v>801</v>
      </c>
      <c r="W34" t="s">
        <v>781</v>
      </c>
      <c r="X34" t="s">
        <v>809</v>
      </c>
      <c r="Y34" t="s">
        <v>816</v>
      </c>
      <c r="Z34" t="s">
        <v>866</v>
      </c>
      <c r="AA34" t="s">
        <v>808</v>
      </c>
      <c r="AB34" t="s">
        <v>823</v>
      </c>
      <c r="AC34">
        <v>192</v>
      </c>
      <c r="AD34">
        <v>89</v>
      </c>
      <c r="AE34">
        <v>93</v>
      </c>
      <c r="AF34">
        <v>10</v>
      </c>
      <c r="AG34">
        <v>15</v>
      </c>
      <c r="AH34">
        <v>154</v>
      </c>
      <c r="AI34">
        <v>23</v>
      </c>
      <c r="AJ34">
        <v>84</v>
      </c>
      <c r="AK34">
        <v>547</v>
      </c>
      <c r="AL34" t="s">
        <v>779</v>
      </c>
      <c r="AM34" t="s">
        <v>853</v>
      </c>
    </row>
    <row r="35" spans="1:39" x14ac:dyDescent="0.25">
      <c r="A35" t="s">
        <v>747</v>
      </c>
      <c r="B35" t="s">
        <v>60</v>
      </c>
      <c r="C35">
        <v>1321</v>
      </c>
      <c r="D35" t="str">
        <f>INDEX(Teams!$B$1:$B$321,MATCH(B35,Teams!$A$1:$A$321,0))</f>
        <v>Lithuania</v>
      </c>
      <c r="E35" t="str">
        <f>B35&amp;":{name:'"&amp;D35&amp;"',rating:"&amp;C35&amp;"},"</f>
        <v>LT:{name:'Lithuania',rating:1321},</v>
      </c>
      <c r="G35">
        <v>47</v>
      </c>
      <c r="H35">
        <v>132</v>
      </c>
      <c r="I35" t="s">
        <v>60</v>
      </c>
      <c r="J35">
        <v>1321</v>
      </c>
      <c r="K35">
        <v>47</v>
      </c>
      <c r="L35">
        <v>1663</v>
      </c>
      <c r="M35">
        <v>86</v>
      </c>
      <c r="N35">
        <v>1311</v>
      </c>
      <c r="O35">
        <v>149</v>
      </c>
      <c r="P35">
        <v>1051</v>
      </c>
      <c r="Q35" t="s">
        <v>789</v>
      </c>
      <c r="R35" t="s">
        <v>814</v>
      </c>
      <c r="S35" t="s">
        <v>806</v>
      </c>
      <c r="T35" t="s">
        <v>814</v>
      </c>
      <c r="U35" t="s">
        <v>801</v>
      </c>
      <c r="V35" t="s">
        <v>799</v>
      </c>
      <c r="W35" t="s">
        <v>832</v>
      </c>
      <c r="X35" t="s">
        <v>849</v>
      </c>
      <c r="Y35" t="s">
        <v>838</v>
      </c>
      <c r="Z35" t="s">
        <v>850</v>
      </c>
      <c r="AA35" t="s">
        <v>851</v>
      </c>
      <c r="AB35" t="s">
        <v>852</v>
      </c>
      <c r="AC35">
        <v>343</v>
      </c>
      <c r="AD35">
        <v>131</v>
      </c>
      <c r="AE35">
        <v>171</v>
      </c>
      <c r="AF35">
        <v>41</v>
      </c>
      <c r="AG35">
        <v>89</v>
      </c>
      <c r="AH35">
        <v>187</v>
      </c>
      <c r="AI35">
        <v>67</v>
      </c>
      <c r="AJ35">
        <v>353</v>
      </c>
      <c r="AK35">
        <v>629</v>
      </c>
      <c r="AL35" t="s">
        <v>789</v>
      </c>
      <c r="AM35" t="s">
        <v>814</v>
      </c>
    </row>
    <row r="36" spans="1:39" x14ac:dyDescent="0.25">
      <c r="A36" t="s">
        <v>747</v>
      </c>
      <c r="B36" t="s">
        <v>61</v>
      </c>
      <c r="C36">
        <v>1356</v>
      </c>
      <c r="D36" t="str">
        <f>INDEX(Teams!$B$1:$B$321,MATCH(B36,Teams!$A$1:$A$321,0))</f>
        <v>Luxembourg</v>
      </c>
      <c r="E36" t="str">
        <f>B36&amp;":{name:'"&amp;D36&amp;"',rating:"&amp;C36&amp;"},"</f>
        <v>LU:{name:'Luxembourg',rating:1356},</v>
      </c>
      <c r="G36">
        <v>46</v>
      </c>
      <c r="H36">
        <v>120</v>
      </c>
      <c r="I36" t="s">
        <v>61</v>
      </c>
      <c r="J36">
        <v>1356</v>
      </c>
      <c r="K36">
        <v>25</v>
      </c>
      <c r="L36">
        <v>1392</v>
      </c>
      <c r="M36">
        <v>107</v>
      </c>
      <c r="N36">
        <v>1242</v>
      </c>
      <c r="O36">
        <v>190</v>
      </c>
      <c r="P36">
        <v>978</v>
      </c>
      <c r="Q36" t="s">
        <v>787</v>
      </c>
      <c r="R36">
        <v>9</v>
      </c>
      <c r="S36" t="s">
        <v>776</v>
      </c>
      <c r="T36">
        <v>9</v>
      </c>
      <c r="U36">
        <v>0</v>
      </c>
      <c r="V36">
        <v>12</v>
      </c>
      <c r="W36">
        <v>28</v>
      </c>
      <c r="X36">
        <v>110</v>
      </c>
      <c r="Y36">
        <v>35</v>
      </c>
      <c r="Z36">
        <v>134</v>
      </c>
      <c r="AA36">
        <v>57</v>
      </c>
      <c r="AB36">
        <v>272</v>
      </c>
      <c r="AC36">
        <v>397</v>
      </c>
      <c r="AD36">
        <v>216</v>
      </c>
      <c r="AE36">
        <v>169</v>
      </c>
      <c r="AF36">
        <v>12</v>
      </c>
      <c r="AG36">
        <v>34</v>
      </c>
      <c r="AH36">
        <v>314</v>
      </c>
      <c r="AI36">
        <v>49</v>
      </c>
      <c r="AJ36">
        <v>246</v>
      </c>
      <c r="AK36">
        <v>1098</v>
      </c>
      <c r="AL36" t="s">
        <v>787</v>
      </c>
      <c r="AM36">
        <v>9</v>
      </c>
    </row>
    <row r="37" spans="1:39" x14ac:dyDescent="0.25">
      <c r="A37" t="s">
        <v>751</v>
      </c>
      <c r="B37" t="s">
        <v>58</v>
      </c>
      <c r="C37">
        <v>1250</v>
      </c>
      <c r="D37" t="str">
        <f>INDEX(Teams!$B$1:$B$321,MATCH(B37,Teams!$A$1:$A$321,0))</f>
        <v>Latvia</v>
      </c>
      <c r="E37" t="str">
        <f>B37&amp;":{name:'"&amp;D37&amp;"',rating:"&amp;C37&amp;"},"</f>
        <v>LV:{name:'Latvia',rating:1250},</v>
      </c>
      <c r="G37">
        <v>49</v>
      </c>
      <c r="H37">
        <v>147</v>
      </c>
      <c r="I37" t="s">
        <v>58</v>
      </c>
      <c r="J37">
        <v>1250</v>
      </c>
      <c r="K37">
        <v>40</v>
      </c>
      <c r="L37">
        <v>1576</v>
      </c>
      <c r="M37">
        <v>78</v>
      </c>
      <c r="N37">
        <v>1416</v>
      </c>
      <c r="O37">
        <v>147</v>
      </c>
      <c r="P37">
        <v>1250</v>
      </c>
      <c r="Q37" t="s">
        <v>816</v>
      </c>
      <c r="R37" t="s">
        <v>792</v>
      </c>
      <c r="S37" t="s">
        <v>806</v>
      </c>
      <c r="T37" t="s">
        <v>792</v>
      </c>
      <c r="U37" t="s">
        <v>837</v>
      </c>
      <c r="V37" t="s">
        <v>858</v>
      </c>
      <c r="W37" t="s">
        <v>859</v>
      </c>
      <c r="X37" t="s">
        <v>860</v>
      </c>
      <c r="Y37" t="s">
        <v>830</v>
      </c>
      <c r="Z37" t="s">
        <v>861</v>
      </c>
      <c r="AA37" t="s">
        <v>785</v>
      </c>
      <c r="AB37" t="s">
        <v>862</v>
      </c>
      <c r="AC37">
        <v>385</v>
      </c>
      <c r="AD37">
        <v>157</v>
      </c>
      <c r="AE37">
        <v>178</v>
      </c>
      <c r="AF37">
        <v>50</v>
      </c>
      <c r="AG37">
        <v>110</v>
      </c>
      <c r="AH37">
        <v>184</v>
      </c>
      <c r="AI37">
        <v>91</v>
      </c>
      <c r="AJ37">
        <v>463</v>
      </c>
      <c r="AK37">
        <v>643</v>
      </c>
      <c r="AL37" t="s">
        <v>816</v>
      </c>
      <c r="AM37" t="s">
        <v>792</v>
      </c>
    </row>
    <row r="38" spans="1:39" x14ac:dyDescent="0.25">
      <c r="A38" t="s">
        <v>749</v>
      </c>
      <c r="B38" t="s">
        <v>19</v>
      </c>
      <c r="C38">
        <v>1305</v>
      </c>
      <c r="D38" t="str">
        <f>INDEX(Teams!$B$1:$B$321,MATCH(B38,Teams!$A$1:$A$321,0))</f>
        <v>Moldova</v>
      </c>
      <c r="E38" t="str">
        <f>B38&amp;":{name:'"&amp;D38&amp;"',rating:"&amp;C38&amp;"},"</f>
        <v>MD:{name:'Moldova',rating:1305},</v>
      </c>
      <c r="G38">
        <v>48</v>
      </c>
      <c r="H38">
        <v>137</v>
      </c>
      <c r="I38" t="s">
        <v>19</v>
      </c>
      <c r="J38">
        <v>1305</v>
      </c>
      <c r="K38">
        <v>66</v>
      </c>
      <c r="L38">
        <v>1548</v>
      </c>
      <c r="M38">
        <v>102</v>
      </c>
      <c r="N38">
        <v>1420</v>
      </c>
      <c r="O38">
        <v>137</v>
      </c>
      <c r="P38">
        <v>1303</v>
      </c>
      <c r="Q38" t="s">
        <v>781</v>
      </c>
      <c r="R38" t="s">
        <v>816</v>
      </c>
      <c r="S38" t="s">
        <v>806</v>
      </c>
      <c r="T38" t="s">
        <v>788</v>
      </c>
      <c r="U38" t="s">
        <v>803</v>
      </c>
      <c r="V38" t="s">
        <v>801</v>
      </c>
      <c r="W38" t="s">
        <v>853</v>
      </c>
      <c r="X38" t="s">
        <v>854</v>
      </c>
      <c r="Y38" t="s">
        <v>855</v>
      </c>
      <c r="Z38" t="s">
        <v>856</v>
      </c>
      <c r="AA38" t="s">
        <v>832</v>
      </c>
      <c r="AB38" t="s">
        <v>857</v>
      </c>
      <c r="AC38">
        <v>228</v>
      </c>
      <c r="AD38">
        <v>80</v>
      </c>
      <c r="AE38">
        <v>114</v>
      </c>
      <c r="AF38">
        <v>34</v>
      </c>
      <c r="AG38">
        <v>45</v>
      </c>
      <c r="AH38">
        <v>127</v>
      </c>
      <c r="AI38">
        <v>56</v>
      </c>
      <c r="AJ38">
        <v>186</v>
      </c>
      <c r="AK38">
        <v>368</v>
      </c>
      <c r="AL38" t="s">
        <v>781</v>
      </c>
      <c r="AM38" t="s">
        <v>816</v>
      </c>
    </row>
    <row r="39" spans="1:39" x14ac:dyDescent="0.25">
      <c r="A39" t="s">
        <v>748</v>
      </c>
      <c r="B39" t="s">
        <v>62</v>
      </c>
      <c r="C39">
        <v>1561</v>
      </c>
      <c r="D39" t="str">
        <f>INDEX(Teams!$B$1:$B$321,MATCH(B39,Teams!$A$1:$A$321,0))</f>
        <v>Montenegro</v>
      </c>
      <c r="E39" t="str">
        <f>B39&amp;":{name:'"&amp;D39&amp;"',rating:"&amp;C39&amp;"},"</f>
        <v>ME:{name:'Montenegro',rating:1561},</v>
      </c>
      <c r="G39">
        <v>35</v>
      </c>
      <c r="H39">
        <v>67</v>
      </c>
      <c r="I39" t="s">
        <v>62</v>
      </c>
      <c r="J39">
        <v>1561</v>
      </c>
      <c r="K39">
        <v>34</v>
      </c>
      <c r="L39">
        <v>1725</v>
      </c>
      <c r="M39">
        <v>52</v>
      </c>
      <c r="N39">
        <v>1638</v>
      </c>
      <c r="O39">
        <v>72</v>
      </c>
      <c r="P39">
        <v>1559</v>
      </c>
      <c r="Q39" t="s">
        <v>781</v>
      </c>
      <c r="R39" t="s">
        <v>837</v>
      </c>
      <c r="S39" t="s">
        <v>793</v>
      </c>
      <c r="T39" t="s">
        <v>837</v>
      </c>
      <c r="U39" t="s">
        <v>778</v>
      </c>
      <c r="V39" t="s">
        <v>827</v>
      </c>
      <c r="W39" t="s">
        <v>790</v>
      </c>
      <c r="X39" t="s">
        <v>838</v>
      </c>
      <c r="Y39" t="s">
        <v>806</v>
      </c>
      <c r="Z39" t="s">
        <v>775</v>
      </c>
      <c r="AA39" t="s">
        <v>788</v>
      </c>
      <c r="AB39" t="s">
        <v>839</v>
      </c>
      <c r="AC39">
        <v>98</v>
      </c>
      <c r="AD39">
        <v>49</v>
      </c>
      <c r="AE39">
        <v>47</v>
      </c>
      <c r="AF39">
        <v>2</v>
      </c>
      <c r="AG39">
        <v>32</v>
      </c>
      <c r="AH39">
        <v>38</v>
      </c>
      <c r="AI39">
        <v>28</v>
      </c>
      <c r="AJ39">
        <v>120</v>
      </c>
      <c r="AK39">
        <v>126</v>
      </c>
      <c r="AL39" t="s">
        <v>778</v>
      </c>
      <c r="AM39" t="s">
        <v>837</v>
      </c>
    </row>
    <row r="40" spans="1:39" x14ac:dyDescent="0.25">
      <c r="A40" t="s">
        <v>33</v>
      </c>
      <c r="B40" t="s">
        <v>69</v>
      </c>
      <c r="C40">
        <v>1191</v>
      </c>
      <c r="D40" t="str">
        <f>INDEX(Teams!$B$1:$B$321,MATCH(B40,Teams!$A$1:$A$321,0))</f>
        <v>Malta</v>
      </c>
      <c r="E40" t="str">
        <f>B40&amp;":{name:'"&amp;D40&amp;"',rating:"&amp;C40&amp;"},"</f>
        <v>MT:{name:'Malta',rating:1191},</v>
      </c>
      <c r="G40">
        <v>51</v>
      </c>
      <c r="H40">
        <v>162</v>
      </c>
      <c r="I40" t="s">
        <v>69</v>
      </c>
      <c r="J40">
        <v>1191</v>
      </c>
      <c r="K40">
        <v>83</v>
      </c>
      <c r="L40">
        <v>1428</v>
      </c>
      <c r="M40">
        <v>116</v>
      </c>
      <c r="N40">
        <v>1326</v>
      </c>
      <c r="O40">
        <v>168</v>
      </c>
      <c r="P40">
        <v>1179</v>
      </c>
      <c r="Q40">
        <v>3</v>
      </c>
      <c r="R40">
        <v>12</v>
      </c>
      <c r="S40">
        <v>5</v>
      </c>
      <c r="T40">
        <v>12</v>
      </c>
      <c r="U40">
        <v>0</v>
      </c>
      <c r="V40" t="s">
        <v>811</v>
      </c>
      <c r="W40" t="s">
        <v>806</v>
      </c>
      <c r="X40" t="s">
        <v>827</v>
      </c>
      <c r="Y40" t="s">
        <v>803</v>
      </c>
      <c r="Z40" t="s">
        <v>825</v>
      </c>
      <c r="AA40" t="s">
        <v>816</v>
      </c>
      <c r="AB40" t="s">
        <v>865</v>
      </c>
      <c r="AC40">
        <v>386</v>
      </c>
      <c r="AD40">
        <v>208</v>
      </c>
      <c r="AE40">
        <v>157</v>
      </c>
      <c r="AF40">
        <v>21</v>
      </c>
      <c r="AG40">
        <v>47</v>
      </c>
      <c r="AH40">
        <v>273</v>
      </c>
      <c r="AI40">
        <v>66</v>
      </c>
      <c r="AJ40">
        <v>234</v>
      </c>
      <c r="AK40">
        <v>886</v>
      </c>
      <c r="AL40">
        <v>2</v>
      </c>
      <c r="AM40">
        <v>12</v>
      </c>
    </row>
    <row r="41" spans="1:39" x14ac:dyDescent="0.25">
      <c r="A41" t="s">
        <v>253</v>
      </c>
      <c r="B41" t="s">
        <v>104</v>
      </c>
      <c r="C41">
        <v>1979</v>
      </c>
      <c r="D41" t="str">
        <f>INDEX(Teams!$B$1:$B$321,MATCH(B41,Teams!$A$1:$A$321,0))</f>
        <v>Netherlands</v>
      </c>
      <c r="E41" t="str">
        <f>B41&amp;":{name:'"&amp;D41&amp;"',rating:"&amp;C41&amp;"},"</f>
        <v>NL:{name:'Netherlands',rating:1979},</v>
      </c>
      <c r="G41">
        <v>5</v>
      </c>
      <c r="H41">
        <v>6</v>
      </c>
      <c r="I41" t="s">
        <v>104</v>
      </c>
      <c r="J41">
        <v>1979</v>
      </c>
      <c r="K41">
        <v>1</v>
      </c>
      <c r="L41">
        <v>2154</v>
      </c>
      <c r="M41">
        <v>15</v>
      </c>
      <c r="N41">
        <v>1838</v>
      </c>
      <c r="O41">
        <v>53</v>
      </c>
      <c r="P41">
        <v>1550</v>
      </c>
      <c r="Q41" t="s">
        <v>776</v>
      </c>
      <c r="R41" t="s">
        <v>781</v>
      </c>
      <c r="S41" t="s">
        <v>776</v>
      </c>
      <c r="T41" t="s">
        <v>781</v>
      </c>
      <c r="U41">
        <v>5</v>
      </c>
      <c r="V41">
        <v>72</v>
      </c>
      <c r="W41">
        <v>11</v>
      </c>
      <c r="X41">
        <v>130</v>
      </c>
      <c r="Y41" t="s">
        <v>779</v>
      </c>
      <c r="Z41" t="s">
        <v>782</v>
      </c>
      <c r="AA41" t="s">
        <v>779</v>
      </c>
      <c r="AB41" t="s">
        <v>783</v>
      </c>
      <c r="AC41">
        <v>814</v>
      </c>
      <c r="AD41">
        <v>384</v>
      </c>
      <c r="AE41">
        <v>331</v>
      </c>
      <c r="AF41">
        <v>99</v>
      </c>
      <c r="AG41">
        <v>412</v>
      </c>
      <c r="AH41">
        <v>225</v>
      </c>
      <c r="AI41">
        <v>177</v>
      </c>
      <c r="AJ41">
        <v>1682</v>
      </c>
      <c r="AK41">
        <v>1056</v>
      </c>
      <c r="AL41" t="s">
        <v>776</v>
      </c>
      <c r="AM41" t="s">
        <v>781</v>
      </c>
    </row>
    <row r="42" spans="1:39" x14ac:dyDescent="0.25">
      <c r="A42" t="s">
        <v>751</v>
      </c>
      <c r="B42" t="s">
        <v>64</v>
      </c>
      <c r="C42">
        <v>1497</v>
      </c>
      <c r="D42" t="str">
        <f>INDEX(Teams!$B$1:$B$321,MATCH(B42,Teams!$A$1:$A$321,0))</f>
        <v>North Macedonia</v>
      </c>
      <c r="E42" t="str">
        <f>B42&amp;":{name:'"&amp;D42&amp;"',rating:"&amp;C42&amp;"},"</f>
        <v>NM:{name:'North Macedonia',rating:1497},</v>
      </c>
      <c r="G42">
        <v>40</v>
      </c>
      <c r="H42">
        <v>83</v>
      </c>
      <c r="I42" t="s">
        <v>64</v>
      </c>
      <c r="J42">
        <v>1497</v>
      </c>
      <c r="K42">
        <v>43</v>
      </c>
      <c r="L42">
        <v>1637</v>
      </c>
      <c r="M42">
        <v>77</v>
      </c>
      <c r="N42">
        <v>1522</v>
      </c>
      <c r="O42">
        <v>110</v>
      </c>
      <c r="P42">
        <v>1402</v>
      </c>
      <c r="Q42" t="s">
        <v>781</v>
      </c>
      <c r="R42" t="s">
        <v>822</v>
      </c>
      <c r="S42" t="s">
        <v>790</v>
      </c>
      <c r="T42" t="s">
        <v>822</v>
      </c>
      <c r="U42" t="s">
        <v>778</v>
      </c>
      <c r="V42" t="s">
        <v>795</v>
      </c>
      <c r="W42">
        <v>10</v>
      </c>
      <c r="X42">
        <v>49</v>
      </c>
      <c r="Y42" t="s">
        <v>787</v>
      </c>
      <c r="Z42" t="s">
        <v>800</v>
      </c>
      <c r="AA42" t="s">
        <v>814</v>
      </c>
      <c r="AB42" t="s">
        <v>844</v>
      </c>
      <c r="AC42">
        <v>231</v>
      </c>
      <c r="AD42">
        <v>109</v>
      </c>
      <c r="AE42">
        <v>100</v>
      </c>
      <c r="AF42">
        <v>22</v>
      </c>
      <c r="AG42">
        <v>67</v>
      </c>
      <c r="AH42">
        <v>106</v>
      </c>
      <c r="AI42">
        <v>58</v>
      </c>
      <c r="AJ42">
        <v>265</v>
      </c>
      <c r="AK42">
        <v>313</v>
      </c>
      <c r="AL42" t="s">
        <v>793</v>
      </c>
      <c r="AM42" t="s">
        <v>822</v>
      </c>
    </row>
    <row r="43" spans="1:39" x14ac:dyDescent="0.25">
      <c r="A43" t="s">
        <v>33</v>
      </c>
      <c r="B43" t="s">
        <v>66</v>
      </c>
      <c r="C43">
        <v>1684</v>
      </c>
      <c r="D43" t="str">
        <f>INDEX(Teams!$B$1:$B$321,MATCH(B43,Teams!$A$1:$A$321,0))</f>
        <v>Norway</v>
      </c>
      <c r="E43" t="str">
        <f>B43&amp;":{name:'"&amp;D43&amp;"',rating:"&amp;C43&amp;"},"</f>
        <v>NO:{name:'Norway',rating:1684},</v>
      </c>
      <c r="G43">
        <v>26</v>
      </c>
      <c r="H43">
        <v>45</v>
      </c>
      <c r="I43" t="s">
        <v>66</v>
      </c>
      <c r="J43">
        <v>1684</v>
      </c>
      <c r="K43">
        <v>8</v>
      </c>
      <c r="L43">
        <v>1928</v>
      </c>
      <c r="M43">
        <v>38</v>
      </c>
      <c r="N43">
        <v>1612</v>
      </c>
      <c r="O43">
        <v>86</v>
      </c>
      <c r="P43">
        <v>1364</v>
      </c>
      <c r="Q43">
        <v>0</v>
      </c>
      <c r="R43">
        <v>6</v>
      </c>
      <c r="S43">
        <v>0</v>
      </c>
      <c r="T43">
        <v>6</v>
      </c>
      <c r="U43">
        <v>9</v>
      </c>
      <c r="V43">
        <v>45</v>
      </c>
      <c r="W43">
        <v>24</v>
      </c>
      <c r="X43">
        <v>118</v>
      </c>
      <c r="Y43">
        <v>11</v>
      </c>
      <c r="Z43">
        <v>65</v>
      </c>
      <c r="AA43" t="s">
        <v>776</v>
      </c>
      <c r="AB43" t="s">
        <v>822</v>
      </c>
      <c r="AC43">
        <v>816</v>
      </c>
      <c r="AD43">
        <v>387</v>
      </c>
      <c r="AE43">
        <v>382</v>
      </c>
      <c r="AF43">
        <v>47</v>
      </c>
      <c r="AG43">
        <v>294</v>
      </c>
      <c r="AH43">
        <v>340</v>
      </c>
      <c r="AI43">
        <v>182</v>
      </c>
      <c r="AJ43">
        <v>1218</v>
      </c>
      <c r="AK43">
        <v>1373</v>
      </c>
      <c r="AL43">
        <v>0</v>
      </c>
      <c r="AM43">
        <v>6</v>
      </c>
    </row>
    <row r="44" spans="1:39" x14ac:dyDescent="0.25">
      <c r="A44" t="s">
        <v>751</v>
      </c>
      <c r="B44" t="s">
        <v>65</v>
      </c>
      <c r="C44">
        <v>1804</v>
      </c>
      <c r="D44" t="str">
        <f>INDEX(Teams!$B$1:$B$321,MATCH(B44,Teams!$A$1:$A$321,0))</f>
        <v>Poland</v>
      </c>
      <c r="E44" t="str">
        <f>B44&amp;":{name:'"&amp;D44&amp;"',rating:"&amp;C44&amp;"},"</f>
        <v>PL:{name:'Poland',rating:1804},</v>
      </c>
      <c r="G44">
        <v>14</v>
      </c>
      <c r="H44">
        <v>21</v>
      </c>
      <c r="I44" t="s">
        <v>65</v>
      </c>
      <c r="J44">
        <v>1804</v>
      </c>
      <c r="K44">
        <v>2</v>
      </c>
      <c r="L44">
        <v>2082</v>
      </c>
      <c r="M44">
        <v>29</v>
      </c>
      <c r="N44">
        <v>1710</v>
      </c>
      <c r="O44">
        <v>61</v>
      </c>
      <c r="P44">
        <v>1526</v>
      </c>
      <c r="Q44">
        <v>14</v>
      </c>
      <c r="R44">
        <v>52</v>
      </c>
      <c r="S44">
        <v>11</v>
      </c>
      <c r="T44">
        <v>52</v>
      </c>
      <c r="U44" t="s">
        <v>787</v>
      </c>
      <c r="V44" t="s">
        <v>798</v>
      </c>
      <c r="W44" t="s">
        <v>789</v>
      </c>
      <c r="X44" t="s">
        <v>799</v>
      </c>
      <c r="Y44">
        <v>28</v>
      </c>
      <c r="Z44">
        <v>157</v>
      </c>
      <c r="AA44">
        <v>19</v>
      </c>
      <c r="AB44">
        <v>91</v>
      </c>
      <c r="AC44">
        <v>837</v>
      </c>
      <c r="AD44">
        <v>355</v>
      </c>
      <c r="AE44">
        <v>376</v>
      </c>
      <c r="AF44">
        <v>106</v>
      </c>
      <c r="AG44">
        <v>363</v>
      </c>
      <c r="AH44">
        <v>267</v>
      </c>
      <c r="AI44">
        <v>207</v>
      </c>
      <c r="AJ44">
        <v>1427</v>
      </c>
      <c r="AK44">
        <v>1127</v>
      </c>
      <c r="AL44">
        <v>14</v>
      </c>
      <c r="AM44">
        <v>52</v>
      </c>
    </row>
    <row r="45" spans="1:39" x14ac:dyDescent="0.25">
      <c r="A45" t="s">
        <v>747</v>
      </c>
      <c r="B45" t="s">
        <v>34</v>
      </c>
      <c r="C45">
        <v>1981</v>
      </c>
      <c r="D45" t="str">
        <f>INDEX(Teams!$B$1:$B$321,MATCH(B45,Teams!$A$1:$A$321,0))</f>
        <v>Portugal</v>
      </c>
      <c r="E45" t="str">
        <f>B45&amp;":{name:'"&amp;D45&amp;"',rating:"&amp;C45&amp;"},"</f>
        <v>PT:{name:'Portugal',rating:1981},</v>
      </c>
      <c r="G45">
        <v>4</v>
      </c>
      <c r="H45">
        <v>5</v>
      </c>
      <c r="I45" t="s">
        <v>34</v>
      </c>
      <c r="J45">
        <v>1981</v>
      </c>
      <c r="K45">
        <v>2</v>
      </c>
      <c r="L45">
        <v>2022</v>
      </c>
      <c r="M45">
        <v>19</v>
      </c>
      <c r="N45">
        <v>1781</v>
      </c>
      <c r="O45">
        <v>42</v>
      </c>
      <c r="P45">
        <v>1619</v>
      </c>
      <c r="Q45">
        <v>2</v>
      </c>
      <c r="R45">
        <v>21</v>
      </c>
      <c r="S45">
        <v>2</v>
      </c>
      <c r="T45">
        <v>21</v>
      </c>
      <c r="U45">
        <v>1</v>
      </c>
      <c r="V45">
        <v>11</v>
      </c>
      <c r="W45">
        <v>4</v>
      </c>
      <c r="X45">
        <v>51</v>
      </c>
      <c r="Y45">
        <v>2</v>
      </c>
      <c r="Z45">
        <v>39</v>
      </c>
      <c r="AA45">
        <v>9</v>
      </c>
      <c r="AB45">
        <v>158</v>
      </c>
      <c r="AC45">
        <v>612</v>
      </c>
      <c r="AD45">
        <v>286</v>
      </c>
      <c r="AE45">
        <v>229</v>
      </c>
      <c r="AF45">
        <v>97</v>
      </c>
      <c r="AG45">
        <v>292</v>
      </c>
      <c r="AH45">
        <v>175</v>
      </c>
      <c r="AI45">
        <v>145</v>
      </c>
      <c r="AJ45">
        <v>1018</v>
      </c>
      <c r="AK45">
        <v>715</v>
      </c>
      <c r="AL45">
        <v>2</v>
      </c>
      <c r="AM45">
        <v>21</v>
      </c>
    </row>
    <row r="46" spans="1:39" x14ac:dyDescent="0.25">
      <c r="A46" t="s">
        <v>33</v>
      </c>
      <c r="B46" t="s">
        <v>67</v>
      </c>
      <c r="C46">
        <v>1751</v>
      </c>
      <c r="D46" t="str">
        <f>INDEX(Teams!$B$1:$B$321,MATCH(B46,Teams!$A$1:$A$321,0))</f>
        <v>Romania</v>
      </c>
      <c r="E46" t="str">
        <f>B46&amp;":{name:'"&amp;D46&amp;"',rating:"&amp;C46&amp;"},"</f>
        <v>RO:{name:'Romania',rating:1751},</v>
      </c>
      <c r="G46">
        <v>19</v>
      </c>
      <c r="H46">
        <v>33</v>
      </c>
      <c r="I46" t="s">
        <v>67</v>
      </c>
      <c r="J46">
        <v>1751</v>
      </c>
      <c r="K46">
        <v>5</v>
      </c>
      <c r="L46">
        <v>1945</v>
      </c>
      <c r="M46">
        <v>26</v>
      </c>
      <c r="N46">
        <v>1721</v>
      </c>
      <c r="O46">
        <v>48</v>
      </c>
      <c r="P46">
        <v>1503</v>
      </c>
      <c r="Q46">
        <v>0</v>
      </c>
      <c r="R46" t="s">
        <v>787</v>
      </c>
      <c r="S46" t="s">
        <v>779</v>
      </c>
      <c r="T46" t="s">
        <v>787</v>
      </c>
      <c r="U46">
        <v>6</v>
      </c>
      <c r="V46">
        <v>24</v>
      </c>
      <c r="W46">
        <v>12</v>
      </c>
      <c r="X46">
        <v>69</v>
      </c>
      <c r="Y46" t="s">
        <v>776</v>
      </c>
      <c r="Z46">
        <v>35</v>
      </c>
      <c r="AA46" t="s">
        <v>781</v>
      </c>
      <c r="AB46" t="s">
        <v>810</v>
      </c>
      <c r="AC46">
        <v>716</v>
      </c>
      <c r="AD46">
        <v>296</v>
      </c>
      <c r="AE46">
        <v>341</v>
      </c>
      <c r="AF46">
        <v>79</v>
      </c>
      <c r="AG46">
        <v>321</v>
      </c>
      <c r="AH46">
        <v>216</v>
      </c>
      <c r="AI46">
        <v>179</v>
      </c>
      <c r="AJ46">
        <v>1175</v>
      </c>
      <c r="AK46">
        <v>909</v>
      </c>
      <c r="AL46">
        <v>0</v>
      </c>
      <c r="AM46" t="s">
        <v>787</v>
      </c>
    </row>
    <row r="47" spans="1:39" x14ac:dyDescent="0.25">
      <c r="A47" t="s">
        <v>747</v>
      </c>
      <c r="B47" t="s">
        <v>71</v>
      </c>
      <c r="C47">
        <v>1796</v>
      </c>
      <c r="D47" t="str">
        <f>INDEX(Teams!$B$1:$B$321,MATCH(B47,Teams!$A$1:$A$321,0))</f>
        <v>Serbia</v>
      </c>
      <c r="E47" t="str">
        <f>B47&amp;":{name:'"&amp;D47&amp;"',rating:"&amp;C47&amp;"},"</f>
        <v>RS:{name:'Serbia',rating:1796},</v>
      </c>
      <c r="G47">
        <v>15</v>
      </c>
      <c r="H47">
        <v>22</v>
      </c>
      <c r="I47" t="s">
        <v>71</v>
      </c>
      <c r="J47">
        <v>1796</v>
      </c>
      <c r="K47">
        <v>3</v>
      </c>
      <c r="L47">
        <v>2010</v>
      </c>
      <c r="M47">
        <v>20</v>
      </c>
      <c r="N47">
        <v>1783</v>
      </c>
      <c r="O47">
        <v>47</v>
      </c>
      <c r="P47">
        <v>1515</v>
      </c>
      <c r="Q47" t="s">
        <v>779</v>
      </c>
      <c r="R47" t="s">
        <v>800</v>
      </c>
      <c r="S47" t="s">
        <v>787</v>
      </c>
      <c r="T47" t="s">
        <v>800</v>
      </c>
      <c r="U47">
        <v>0</v>
      </c>
      <c r="V47">
        <v>19</v>
      </c>
      <c r="W47">
        <v>10</v>
      </c>
      <c r="X47">
        <v>55</v>
      </c>
      <c r="Y47">
        <v>4</v>
      </c>
      <c r="Z47">
        <v>30</v>
      </c>
      <c r="AA47" t="s">
        <v>793</v>
      </c>
      <c r="AB47" t="s">
        <v>801</v>
      </c>
      <c r="AC47">
        <v>770</v>
      </c>
      <c r="AD47">
        <v>269</v>
      </c>
      <c r="AE47">
        <v>375</v>
      </c>
      <c r="AF47">
        <v>126</v>
      </c>
      <c r="AG47">
        <v>358</v>
      </c>
      <c r="AH47">
        <v>244</v>
      </c>
      <c r="AI47">
        <v>168</v>
      </c>
      <c r="AJ47">
        <v>1436</v>
      </c>
      <c r="AK47">
        <v>1066</v>
      </c>
      <c r="AL47" t="s">
        <v>779</v>
      </c>
      <c r="AM47" t="s">
        <v>802</v>
      </c>
    </row>
    <row r="48" spans="1:39" x14ac:dyDescent="0.25">
      <c r="A48" t="s">
        <v>752</v>
      </c>
      <c r="B48" t="s">
        <v>21</v>
      </c>
      <c r="C48">
        <v>1764</v>
      </c>
      <c r="D48" t="str">
        <f>INDEX(Teams!$B$1:$B$321,MATCH(B48,Teams!$A$1:$A$321,0))</f>
        <v>Russia</v>
      </c>
      <c r="E48" t="str">
        <f>B48&amp;":{name:'"&amp;D48&amp;"',rating:"&amp;C48&amp;"},"</f>
        <v>RU:{name:'Russia',rating:1764},</v>
      </c>
      <c r="G48">
        <v>16</v>
      </c>
      <c r="H48">
        <v>28</v>
      </c>
      <c r="I48" t="s">
        <v>21</v>
      </c>
      <c r="J48">
        <v>1764</v>
      </c>
      <c r="K48">
        <v>1</v>
      </c>
      <c r="L48">
        <v>2088</v>
      </c>
      <c r="M48">
        <v>22</v>
      </c>
      <c r="N48">
        <v>1740</v>
      </c>
      <c r="O48">
        <v>49</v>
      </c>
      <c r="P48">
        <v>1449</v>
      </c>
      <c r="Q48">
        <v>5</v>
      </c>
      <c r="R48">
        <v>11</v>
      </c>
      <c r="S48">
        <v>2</v>
      </c>
      <c r="T48">
        <v>11</v>
      </c>
      <c r="U48">
        <v>15</v>
      </c>
      <c r="V48">
        <v>56</v>
      </c>
      <c r="W48">
        <v>10</v>
      </c>
      <c r="X48">
        <v>63</v>
      </c>
      <c r="Y48" t="s">
        <v>803</v>
      </c>
      <c r="Z48" t="s">
        <v>804</v>
      </c>
      <c r="AA48" t="s">
        <v>795</v>
      </c>
      <c r="AB48" t="s">
        <v>805</v>
      </c>
      <c r="AC48">
        <v>717</v>
      </c>
      <c r="AD48">
        <v>267</v>
      </c>
      <c r="AE48">
        <v>333</v>
      </c>
      <c r="AF48">
        <v>117</v>
      </c>
      <c r="AG48">
        <v>371</v>
      </c>
      <c r="AH48">
        <v>159</v>
      </c>
      <c r="AI48">
        <v>187</v>
      </c>
      <c r="AJ48">
        <v>1264</v>
      </c>
      <c r="AK48">
        <v>709</v>
      </c>
      <c r="AL48">
        <v>5</v>
      </c>
      <c r="AM48">
        <v>11</v>
      </c>
    </row>
    <row r="49" spans="1:39" x14ac:dyDescent="0.25">
      <c r="A49" t="s">
        <v>33</v>
      </c>
      <c r="B49" t="s">
        <v>68</v>
      </c>
      <c r="C49">
        <v>1827</v>
      </c>
      <c r="D49" t="str">
        <f>INDEX(Teams!$B$1:$B$321,MATCH(B49,Teams!$A$1:$A$321,0))</f>
        <v>Sweden</v>
      </c>
      <c r="E49" t="str">
        <f>B49&amp;":{name:'"&amp;D49&amp;"',rating:"&amp;C49&amp;"},"</f>
        <v>SE:{name:'Sweden',rating:1827},</v>
      </c>
      <c r="G49">
        <v>12</v>
      </c>
      <c r="H49">
        <v>18</v>
      </c>
      <c r="I49" t="s">
        <v>68</v>
      </c>
      <c r="J49">
        <v>1827</v>
      </c>
      <c r="K49">
        <v>2</v>
      </c>
      <c r="L49">
        <v>2012</v>
      </c>
      <c r="M49">
        <v>16</v>
      </c>
      <c r="N49">
        <v>1796</v>
      </c>
      <c r="O49">
        <v>45</v>
      </c>
      <c r="P49">
        <v>1577</v>
      </c>
      <c r="Q49">
        <v>0</v>
      </c>
      <c r="R49" t="s">
        <v>790</v>
      </c>
      <c r="S49" t="s">
        <v>776</v>
      </c>
      <c r="T49" t="s">
        <v>797</v>
      </c>
      <c r="U49">
        <v>2</v>
      </c>
      <c r="V49">
        <v>32</v>
      </c>
      <c r="W49">
        <v>1</v>
      </c>
      <c r="X49">
        <v>19</v>
      </c>
      <c r="Y49">
        <v>4</v>
      </c>
      <c r="Z49">
        <v>32</v>
      </c>
      <c r="AA49">
        <v>11</v>
      </c>
      <c r="AB49">
        <v>74</v>
      </c>
      <c r="AC49">
        <v>1039</v>
      </c>
      <c r="AD49">
        <v>450</v>
      </c>
      <c r="AE49">
        <v>469</v>
      </c>
      <c r="AF49">
        <v>120</v>
      </c>
      <c r="AG49">
        <v>507</v>
      </c>
      <c r="AH49">
        <v>306</v>
      </c>
      <c r="AI49">
        <v>226</v>
      </c>
      <c r="AJ49">
        <v>2089</v>
      </c>
      <c r="AK49">
        <v>1377</v>
      </c>
      <c r="AL49">
        <v>0</v>
      </c>
      <c r="AM49" t="s">
        <v>790</v>
      </c>
    </row>
    <row r="50" spans="1:39" x14ac:dyDescent="0.25">
      <c r="A50" t="s">
        <v>751</v>
      </c>
      <c r="B50" t="s">
        <v>49</v>
      </c>
      <c r="C50">
        <v>1572</v>
      </c>
      <c r="D50" t="str">
        <f>INDEX(Teams!$B$1:$B$321,MATCH(B50,Teams!$A$1:$A$321,0))</f>
        <v>Slovenia</v>
      </c>
      <c r="E50" t="str">
        <f>B50&amp;":{name:'"&amp;D50&amp;"',rating:"&amp;C50&amp;"},"</f>
        <v>SI:{name:'Slovenia',rating:1572},</v>
      </c>
      <c r="G50">
        <v>34</v>
      </c>
      <c r="H50">
        <v>63</v>
      </c>
      <c r="I50" t="s">
        <v>49</v>
      </c>
      <c r="J50">
        <v>1572</v>
      </c>
      <c r="K50">
        <v>27</v>
      </c>
      <c r="L50">
        <v>1758</v>
      </c>
      <c r="M50">
        <v>55</v>
      </c>
      <c r="N50">
        <v>1615</v>
      </c>
      <c r="O50">
        <v>76</v>
      </c>
      <c r="P50">
        <v>1515</v>
      </c>
      <c r="Q50">
        <v>3</v>
      </c>
      <c r="R50">
        <v>11</v>
      </c>
      <c r="S50">
        <v>3</v>
      </c>
      <c r="T50">
        <v>11</v>
      </c>
      <c r="U50" t="s">
        <v>789</v>
      </c>
      <c r="V50" t="s">
        <v>826</v>
      </c>
      <c r="W50" t="s">
        <v>803</v>
      </c>
      <c r="X50" t="s">
        <v>785</v>
      </c>
      <c r="Y50" t="s">
        <v>803</v>
      </c>
      <c r="Z50" t="s">
        <v>785</v>
      </c>
      <c r="AA50">
        <v>5</v>
      </c>
      <c r="AB50">
        <v>7</v>
      </c>
      <c r="AC50">
        <v>242</v>
      </c>
      <c r="AD50">
        <v>106</v>
      </c>
      <c r="AE50">
        <v>111</v>
      </c>
      <c r="AF50">
        <v>25</v>
      </c>
      <c r="AG50">
        <v>82</v>
      </c>
      <c r="AH50">
        <v>100</v>
      </c>
      <c r="AI50">
        <v>60</v>
      </c>
      <c r="AJ50">
        <v>292</v>
      </c>
      <c r="AK50">
        <v>299</v>
      </c>
      <c r="AL50">
        <v>3</v>
      </c>
      <c r="AM50">
        <v>11</v>
      </c>
    </row>
    <row r="51" spans="1:39" x14ac:dyDescent="0.25">
      <c r="A51" t="s">
        <v>244</v>
      </c>
      <c r="B51" t="s">
        <v>90</v>
      </c>
      <c r="C51">
        <v>1763</v>
      </c>
      <c r="D51" t="str">
        <f>INDEX(Teams!$B$1:$B$321,MATCH(B51,Teams!$A$1:$A$321,0))</f>
        <v>Slovakia</v>
      </c>
      <c r="E51" t="str">
        <f>B51&amp;":{name:'"&amp;D51&amp;"',rating:"&amp;C51&amp;"},"</f>
        <v>SK:{name:'Slovakia',rating:1763},</v>
      </c>
      <c r="G51">
        <v>17</v>
      </c>
      <c r="H51">
        <v>30</v>
      </c>
      <c r="I51" t="s">
        <v>90</v>
      </c>
      <c r="J51">
        <v>1763</v>
      </c>
      <c r="K51">
        <v>17</v>
      </c>
      <c r="L51">
        <v>1776</v>
      </c>
      <c r="M51">
        <v>38</v>
      </c>
      <c r="N51">
        <v>1683</v>
      </c>
      <c r="O51">
        <v>67</v>
      </c>
      <c r="P51">
        <v>1578</v>
      </c>
      <c r="Q51">
        <v>6</v>
      </c>
      <c r="R51">
        <v>15</v>
      </c>
      <c r="S51">
        <v>3</v>
      </c>
      <c r="T51">
        <v>15</v>
      </c>
      <c r="U51" t="s">
        <v>790</v>
      </c>
      <c r="V51">
        <v>11</v>
      </c>
      <c r="W51" t="s">
        <v>790</v>
      </c>
      <c r="X51" t="s">
        <v>790</v>
      </c>
      <c r="Y51">
        <v>22</v>
      </c>
      <c r="Z51">
        <v>129</v>
      </c>
      <c r="AA51">
        <v>23</v>
      </c>
      <c r="AB51">
        <v>123</v>
      </c>
      <c r="AC51">
        <v>291</v>
      </c>
      <c r="AD51">
        <v>123</v>
      </c>
      <c r="AE51">
        <v>135</v>
      </c>
      <c r="AF51">
        <v>33</v>
      </c>
      <c r="AG51">
        <v>119</v>
      </c>
      <c r="AH51">
        <v>105</v>
      </c>
      <c r="AI51">
        <v>67</v>
      </c>
      <c r="AJ51">
        <v>422</v>
      </c>
      <c r="AK51">
        <v>369</v>
      </c>
      <c r="AL51">
        <v>6</v>
      </c>
      <c r="AM51">
        <v>15</v>
      </c>
    </row>
    <row r="52" spans="1:39" x14ac:dyDescent="0.25">
      <c r="A52" t="s">
        <v>752</v>
      </c>
      <c r="B52" t="s">
        <v>22</v>
      </c>
      <c r="C52">
        <v>830</v>
      </c>
      <c r="D52" t="str">
        <f>INDEX(Teams!$B$1:$B$321,MATCH(B52,Teams!$A$1:$A$321,0))</f>
        <v>San Marino</v>
      </c>
      <c r="E52" t="str">
        <f>B52&amp;":{name:'"&amp;D52&amp;"',rating:"&amp;C52&amp;"},"</f>
        <v>SM:{name:'San Marino',rating:830},</v>
      </c>
      <c r="G52">
        <v>55</v>
      </c>
      <c r="H52">
        <v>205</v>
      </c>
      <c r="I52" t="s">
        <v>22</v>
      </c>
      <c r="J52">
        <v>830</v>
      </c>
      <c r="K52">
        <v>165</v>
      </c>
      <c r="L52">
        <v>1014</v>
      </c>
      <c r="M52">
        <v>192</v>
      </c>
      <c r="N52">
        <v>940</v>
      </c>
      <c r="O52">
        <v>205</v>
      </c>
      <c r="P52">
        <v>830</v>
      </c>
      <c r="Q52" t="s">
        <v>776</v>
      </c>
      <c r="R52" t="s">
        <v>778</v>
      </c>
      <c r="S52" t="s">
        <v>776</v>
      </c>
      <c r="T52" t="s">
        <v>778</v>
      </c>
      <c r="U52" t="s">
        <v>776</v>
      </c>
      <c r="V52" t="s">
        <v>822</v>
      </c>
      <c r="W52">
        <v>0</v>
      </c>
      <c r="X52" t="s">
        <v>837</v>
      </c>
      <c r="Y52" t="s">
        <v>787</v>
      </c>
      <c r="Z52" t="s">
        <v>825</v>
      </c>
      <c r="AA52" t="s">
        <v>793</v>
      </c>
      <c r="AB52" t="s">
        <v>867</v>
      </c>
      <c r="AC52">
        <v>160</v>
      </c>
      <c r="AD52">
        <v>78</v>
      </c>
      <c r="AE52">
        <v>79</v>
      </c>
      <c r="AF52">
        <v>3</v>
      </c>
      <c r="AG52">
        <v>1</v>
      </c>
      <c r="AH52">
        <v>154</v>
      </c>
      <c r="AI52">
        <v>5</v>
      </c>
      <c r="AJ52">
        <v>23</v>
      </c>
      <c r="AK52">
        <v>684</v>
      </c>
      <c r="AL52" t="s">
        <v>776</v>
      </c>
      <c r="AM52" t="s">
        <v>778</v>
      </c>
    </row>
    <row r="53" spans="1:39" x14ac:dyDescent="0.25">
      <c r="A53" t="s">
        <v>752</v>
      </c>
      <c r="B53" t="s">
        <v>23</v>
      </c>
      <c r="C53">
        <v>1665</v>
      </c>
      <c r="D53" t="str">
        <f>INDEX(Teams!$B$1:$B$321,MATCH(B53,Teams!$A$1:$A$321,0))</f>
        <v>Scotland</v>
      </c>
      <c r="E53" t="str">
        <f>B53&amp;":{name:'"&amp;D53&amp;"',rating:"&amp;C53&amp;"},"</f>
        <v>SQ:{name:'Scotland',rating:1665},</v>
      </c>
      <c r="G53">
        <v>30</v>
      </c>
      <c r="H53">
        <v>51</v>
      </c>
      <c r="I53" t="s">
        <v>23</v>
      </c>
      <c r="J53">
        <v>1665</v>
      </c>
      <c r="K53">
        <v>1</v>
      </c>
      <c r="L53">
        <v>2104</v>
      </c>
      <c r="M53">
        <v>13</v>
      </c>
      <c r="N53">
        <v>1882</v>
      </c>
      <c r="O53">
        <v>64</v>
      </c>
      <c r="P53">
        <v>1600</v>
      </c>
      <c r="Q53" t="s">
        <v>800</v>
      </c>
      <c r="R53" t="s">
        <v>823</v>
      </c>
      <c r="S53" t="s">
        <v>816</v>
      </c>
      <c r="T53" t="s">
        <v>823</v>
      </c>
      <c r="U53" t="s">
        <v>806</v>
      </c>
      <c r="V53" t="s">
        <v>824</v>
      </c>
      <c r="W53" t="s">
        <v>789</v>
      </c>
      <c r="X53" t="s">
        <v>795</v>
      </c>
      <c r="Y53" t="s">
        <v>802</v>
      </c>
      <c r="Z53" t="s">
        <v>825</v>
      </c>
      <c r="AA53" t="s">
        <v>803</v>
      </c>
      <c r="AB53" t="s">
        <v>826</v>
      </c>
      <c r="AC53">
        <v>776</v>
      </c>
      <c r="AD53">
        <v>361</v>
      </c>
      <c r="AE53">
        <v>371</v>
      </c>
      <c r="AF53">
        <v>44</v>
      </c>
      <c r="AG53">
        <v>367</v>
      </c>
      <c r="AH53">
        <v>241</v>
      </c>
      <c r="AI53">
        <v>168</v>
      </c>
      <c r="AJ53">
        <v>1342</v>
      </c>
      <c r="AK53">
        <v>955</v>
      </c>
      <c r="AL53" t="s">
        <v>800</v>
      </c>
      <c r="AM53" t="s">
        <v>823</v>
      </c>
    </row>
    <row r="54" spans="1:39" x14ac:dyDescent="0.25">
      <c r="A54" t="s">
        <v>749</v>
      </c>
      <c r="B54" t="s">
        <v>25</v>
      </c>
      <c r="C54">
        <v>1760</v>
      </c>
      <c r="D54" t="str">
        <f>INDEX(Teams!$B$1:$B$321,MATCH(B54,Teams!$A$1:$A$321,0))</f>
        <v>Turkey</v>
      </c>
      <c r="E54" t="str">
        <f>B54&amp;":{name:'"&amp;D54&amp;"',rating:"&amp;C54&amp;"},"</f>
        <v>TR:{name:'Turkey',rating:1760},</v>
      </c>
      <c r="G54">
        <v>18</v>
      </c>
      <c r="H54">
        <v>31</v>
      </c>
      <c r="I54" t="s">
        <v>25</v>
      </c>
      <c r="J54">
        <v>1760</v>
      </c>
      <c r="K54">
        <v>10</v>
      </c>
      <c r="L54">
        <v>1899</v>
      </c>
      <c r="M54">
        <v>42</v>
      </c>
      <c r="N54">
        <v>1606</v>
      </c>
      <c r="O54">
        <v>72</v>
      </c>
      <c r="P54">
        <v>1381</v>
      </c>
      <c r="Q54">
        <v>13</v>
      </c>
      <c r="R54">
        <v>69</v>
      </c>
      <c r="S54">
        <v>13</v>
      </c>
      <c r="T54">
        <v>69</v>
      </c>
      <c r="U54">
        <v>6</v>
      </c>
      <c r="V54">
        <v>32</v>
      </c>
      <c r="W54" t="s">
        <v>806</v>
      </c>
      <c r="X54" t="s">
        <v>807</v>
      </c>
      <c r="Y54" t="s">
        <v>787</v>
      </c>
      <c r="Z54">
        <v>8</v>
      </c>
      <c r="AA54" t="s">
        <v>808</v>
      </c>
      <c r="AB54" t="s">
        <v>809</v>
      </c>
      <c r="AC54">
        <v>581</v>
      </c>
      <c r="AD54">
        <v>253</v>
      </c>
      <c r="AE54">
        <v>261</v>
      </c>
      <c r="AF54">
        <v>67</v>
      </c>
      <c r="AG54">
        <v>222</v>
      </c>
      <c r="AH54">
        <v>224</v>
      </c>
      <c r="AI54">
        <v>135</v>
      </c>
      <c r="AJ54">
        <v>783</v>
      </c>
      <c r="AK54">
        <v>837</v>
      </c>
      <c r="AL54">
        <v>13</v>
      </c>
      <c r="AM54">
        <v>69</v>
      </c>
    </row>
    <row r="55" spans="1:39" x14ac:dyDescent="0.25">
      <c r="A55" t="s">
        <v>747</v>
      </c>
      <c r="B55" t="s">
        <v>70</v>
      </c>
      <c r="C55">
        <v>1824</v>
      </c>
      <c r="D55" t="str">
        <f>INDEX(Teams!$B$1:$B$321,MATCH(B55,Teams!$A$1:$A$321,0))</f>
        <v>Ukraine</v>
      </c>
      <c r="E55" t="str">
        <f>B55&amp;":{name:'"&amp;D55&amp;"',rating:"&amp;C55&amp;"},"</f>
        <v>UA:{name:'Ukraine',rating:1824},</v>
      </c>
      <c r="G55">
        <v>13</v>
      </c>
      <c r="H55">
        <v>19</v>
      </c>
      <c r="I55" t="s">
        <v>70</v>
      </c>
      <c r="J55">
        <v>1824</v>
      </c>
      <c r="K55">
        <v>14</v>
      </c>
      <c r="L55">
        <v>1846</v>
      </c>
      <c r="M55">
        <v>35</v>
      </c>
      <c r="N55">
        <v>1720</v>
      </c>
      <c r="O55">
        <v>70</v>
      </c>
      <c r="P55">
        <v>1536</v>
      </c>
      <c r="Q55">
        <v>5</v>
      </c>
      <c r="R55">
        <v>52</v>
      </c>
      <c r="S55">
        <v>5</v>
      </c>
      <c r="T55">
        <v>52</v>
      </c>
      <c r="U55">
        <v>8</v>
      </c>
      <c r="V55">
        <v>74</v>
      </c>
      <c r="W55">
        <v>11</v>
      </c>
      <c r="X55">
        <v>70</v>
      </c>
      <c r="Y55" t="s">
        <v>787</v>
      </c>
      <c r="Z55" t="s">
        <v>777</v>
      </c>
      <c r="AA55" t="s">
        <v>787</v>
      </c>
      <c r="AB55">
        <v>17</v>
      </c>
      <c r="AC55">
        <v>259</v>
      </c>
      <c r="AD55">
        <v>116</v>
      </c>
      <c r="AE55">
        <v>108</v>
      </c>
      <c r="AF55">
        <v>35</v>
      </c>
      <c r="AG55">
        <v>118</v>
      </c>
      <c r="AH55">
        <v>69</v>
      </c>
      <c r="AI55">
        <v>72</v>
      </c>
      <c r="AJ55">
        <v>357</v>
      </c>
      <c r="AK55">
        <v>249</v>
      </c>
      <c r="AL55">
        <v>5</v>
      </c>
      <c r="AM55">
        <v>52</v>
      </c>
    </row>
    <row r="56" spans="1:39" x14ac:dyDescent="0.25">
      <c r="A56" t="s">
        <v>244</v>
      </c>
      <c r="B56" t="s">
        <v>10</v>
      </c>
      <c r="C56">
        <v>1746</v>
      </c>
      <c r="D56" t="str">
        <f>INDEX(Teams!$B$1:$B$321,MATCH(B56,Teams!$A$1:$A$321,0))</f>
        <v>Wales</v>
      </c>
      <c r="E56" t="str">
        <f>B56&amp;":{name:'"&amp;D56&amp;"',rating:"&amp;C56&amp;"},"</f>
        <v>WA:{name:'Wales',rating:1746},</v>
      </c>
      <c r="G56">
        <v>20</v>
      </c>
      <c r="H56">
        <v>34</v>
      </c>
      <c r="I56" t="s">
        <v>10</v>
      </c>
      <c r="J56">
        <v>1746</v>
      </c>
      <c r="K56">
        <v>3</v>
      </c>
      <c r="L56">
        <v>1905</v>
      </c>
      <c r="M56">
        <v>22</v>
      </c>
      <c r="N56">
        <v>1663</v>
      </c>
      <c r="O56">
        <v>84</v>
      </c>
      <c r="P56">
        <v>1403</v>
      </c>
      <c r="Q56" t="s">
        <v>778</v>
      </c>
      <c r="R56" t="s">
        <v>811</v>
      </c>
      <c r="S56" t="s">
        <v>793</v>
      </c>
      <c r="T56" t="s">
        <v>811</v>
      </c>
      <c r="U56" t="s">
        <v>803</v>
      </c>
      <c r="V56" t="s">
        <v>812</v>
      </c>
      <c r="W56" t="s">
        <v>806</v>
      </c>
      <c r="X56" t="s">
        <v>813</v>
      </c>
      <c r="Y56">
        <v>27</v>
      </c>
      <c r="Z56">
        <v>153</v>
      </c>
      <c r="AA56">
        <v>22</v>
      </c>
      <c r="AB56">
        <v>134</v>
      </c>
      <c r="AC56">
        <v>654</v>
      </c>
      <c r="AD56">
        <v>305</v>
      </c>
      <c r="AE56">
        <v>325</v>
      </c>
      <c r="AF56">
        <v>24</v>
      </c>
      <c r="AG56">
        <v>204</v>
      </c>
      <c r="AH56">
        <v>309</v>
      </c>
      <c r="AI56">
        <v>141</v>
      </c>
      <c r="AJ56">
        <v>819</v>
      </c>
      <c r="AK56">
        <v>1087</v>
      </c>
      <c r="AL56" t="s">
        <v>778</v>
      </c>
      <c r="AM56" t="s">
        <v>814</v>
      </c>
    </row>
    <row r="58" spans="1:39" x14ac:dyDescent="0.25">
      <c r="A58" t="s">
        <v>748</v>
      </c>
      <c r="B58" t="s">
        <v>137</v>
      </c>
      <c r="C58">
        <v>1637</v>
      </c>
      <c r="D58" t="str">
        <f>INDEX(Teams!$B$1:$B$321,MATCH(B58,Teams!$A$1:$A$321,0))</f>
        <v>Bolivia</v>
      </c>
      <c r="E58" t="str">
        <f>B58&amp;":{name:'"&amp;D58&amp;"',rating:"&amp;C58&amp;"},"</f>
        <v>BO:{name:'Bolivia',rating:1637},</v>
      </c>
      <c r="G58" t="s">
        <v>362</v>
      </c>
      <c r="H58" t="s">
        <v>363</v>
      </c>
      <c r="I58" t="s">
        <v>364</v>
      </c>
      <c r="J58" t="s">
        <v>365</v>
      </c>
    </row>
    <row r="59" spans="1:39" x14ac:dyDescent="0.25">
      <c r="A59" t="s">
        <v>748</v>
      </c>
      <c r="B59" t="s">
        <v>121</v>
      </c>
      <c r="C59">
        <v>2135</v>
      </c>
      <c r="D59" t="str">
        <f>INDEX(Teams!$B$1:$B$321,MATCH(B59,Teams!$A$1:$A$321,0))</f>
        <v>Brazil</v>
      </c>
      <c r="E59" t="str">
        <f>B59&amp;":{name:'"&amp;D59&amp;"',rating:"&amp;C59&amp;"},"</f>
        <v>BR:{name:'Brazil',rating:2135},</v>
      </c>
      <c r="G59" t="s">
        <v>368</v>
      </c>
    </row>
    <row r="60" spans="1:39" x14ac:dyDescent="0.25">
      <c r="A60" t="s">
        <v>748</v>
      </c>
      <c r="B60" t="s">
        <v>128</v>
      </c>
      <c r="C60">
        <v>1821</v>
      </c>
      <c r="D60" t="str">
        <f>INDEX(Teams!$B$1:$B$321,MATCH(B60,Teams!$A$1:$A$321,0))</f>
        <v>Peru</v>
      </c>
      <c r="E60" t="str">
        <f>B60&amp;":{name:'"&amp;D60&amp;"',rating:"&amp;C60&amp;"},"</f>
        <v>PE:{name:'Peru',rating:1821},</v>
      </c>
      <c r="G60" t="s">
        <v>370</v>
      </c>
      <c r="H60" t="s">
        <v>371</v>
      </c>
    </row>
    <row r="61" spans="1:39" x14ac:dyDescent="0.25">
      <c r="A61" t="s">
        <v>748</v>
      </c>
      <c r="B61" t="s">
        <v>124</v>
      </c>
      <c r="C61">
        <v>1785</v>
      </c>
      <c r="D61" t="str">
        <f>INDEX(Teams!$B$1:$B$321,MATCH(B61,Teams!$A$1:$A$321,0))</f>
        <v>Venezuela</v>
      </c>
      <c r="E61" t="str">
        <f>B61&amp;":{name:'"&amp;D61&amp;"',rating:"&amp;C61&amp;"},"</f>
        <v>VE:{name:'Venezuela',rating:1785},</v>
      </c>
    </row>
    <row r="62" spans="1:39" x14ac:dyDescent="0.25">
      <c r="A62" t="s">
        <v>747</v>
      </c>
      <c r="B62" t="s">
        <v>44</v>
      </c>
      <c r="C62">
        <v>1902</v>
      </c>
      <c r="D62" t="str">
        <f>INDEX(Teams!$B$1:$B$321,MATCH(B62,Teams!$A$1:$A$321,0))</f>
        <v>Argentina</v>
      </c>
      <c r="E62" t="str">
        <f>B62&amp;":{name:'"&amp;D62&amp;"',rating:"&amp;C62&amp;"},"</f>
        <v>AR:{name:'Argentina',rating:1902},</v>
      </c>
    </row>
    <row r="63" spans="1:39" x14ac:dyDescent="0.25">
      <c r="A63" t="s">
        <v>747</v>
      </c>
      <c r="B63" t="s">
        <v>135</v>
      </c>
      <c r="C63">
        <v>1974</v>
      </c>
      <c r="D63" t="str">
        <f>INDEX(Teams!$B$1:$B$321,MATCH(B63,Teams!$A$1:$A$321,0))</f>
        <v>Colombia</v>
      </c>
      <c r="E63" t="str">
        <f>B63&amp;":{name:'"&amp;D63&amp;"',rating:"&amp;C63&amp;"},"</f>
        <v>CO:{name:'Colombia',rating:1974},</v>
      </c>
    </row>
    <row r="64" spans="1:39" x14ac:dyDescent="0.25">
      <c r="A64" t="s">
        <v>747</v>
      </c>
      <c r="B64" t="s">
        <v>126</v>
      </c>
      <c r="C64">
        <v>1708</v>
      </c>
      <c r="D64" t="str">
        <f>INDEX(Teams!$B$1:$B$321,MATCH(B64,Teams!$A$1:$A$321,0))</f>
        <v>Paraguay</v>
      </c>
      <c r="E64" t="str">
        <f>B64&amp;":{name:'"&amp;D64&amp;"',rating:"&amp;C64&amp;"},"</f>
        <v>PY:{name:'Paraguay',rating:1708},</v>
      </c>
    </row>
    <row r="65" spans="1:11" x14ac:dyDescent="0.25">
      <c r="A65" t="s">
        <v>747</v>
      </c>
      <c r="B65" t="s">
        <v>122</v>
      </c>
      <c r="C65">
        <v>1770</v>
      </c>
      <c r="D65" t="str">
        <f>INDEX(Teams!$B$1:$B$321,MATCH(B65,Teams!$A$1:$A$321,0))</f>
        <v>Qatar</v>
      </c>
      <c r="E65" t="str">
        <f>B65&amp;":{name:'"&amp;D65&amp;"',rating:"&amp;C65&amp;"},"</f>
        <v>QA:{name:'Qatar',rating:1770},</v>
      </c>
      <c r="G65" t="s">
        <v>379</v>
      </c>
    </row>
    <row r="66" spans="1:11" x14ac:dyDescent="0.25">
      <c r="A66" t="s">
        <v>253</v>
      </c>
      <c r="B66" t="s">
        <v>102</v>
      </c>
      <c r="C66">
        <v>1836</v>
      </c>
      <c r="D66" t="str">
        <f>INDEX(Teams!$B$1:$B$321,MATCH(B66,Teams!$A$1:$A$321,0))</f>
        <v>Chile</v>
      </c>
      <c r="E66" t="str">
        <f>B66&amp;":{name:'"&amp;D66&amp;"',rating:"&amp;C66&amp;"},"</f>
        <v>CL:{name:'Chile',rating:1836},</v>
      </c>
    </row>
    <row r="67" spans="1:11" x14ac:dyDescent="0.25">
      <c r="A67" t="s">
        <v>253</v>
      </c>
      <c r="B67" t="s">
        <v>138</v>
      </c>
      <c r="C67">
        <v>1752</v>
      </c>
      <c r="D67" t="str">
        <f>INDEX(Teams!$B$1:$B$321,MATCH(B67,Teams!$A$1:$A$321,0))</f>
        <v>Ecuador</v>
      </c>
      <c r="E67" t="str">
        <f>B67&amp;":{name:'"&amp;D67&amp;"',rating:"&amp;C67&amp;"},"</f>
        <v>EC:{name:'Ecuador',rating:1752},</v>
      </c>
    </row>
    <row r="68" spans="1:11" x14ac:dyDescent="0.25">
      <c r="A68" t="s">
        <v>253</v>
      </c>
      <c r="B68" t="s">
        <v>132</v>
      </c>
      <c r="C68">
        <v>1772</v>
      </c>
      <c r="D68" t="str">
        <f>INDEX(Teams!$B$1:$B$321,MATCH(B68,Teams!$A$1:$A$321,0))</f>
        <v>Japan</v>
      </c>
      <c r="E68" t="str">
        <f>B68&amp;":{name:'"&amp;D68&amp;"',rating:"&amp;C68&amp;"},"</f>
        <v>JP:{name:'Japan',rating:1772},</v>
      </c>
      <c r="G68" t="s">
        <v>385</v>
      </c>
    </row>
    <row r="69" spans="1:11" x14ac:dyDescent="0.25">
      <c r="A69" t="s">
        <v>253</v>
      </c>
      <c r="B69" t="s">
        <v>46</v>
      </c>
      <c r="C69">
        <v>1935</v>
      </c>
      <c r="D69" t="str">
        <f>INDEX(Teams!$B$1:$B$321,MATCH(B69,Teams!$A$1:$A$321,0))</f>
        <v>Uruguay</v>
      </c>
      <c r="E69" t="str">
        <f>B69&amp;":{name:'"&amp;D69&amp;"',rating:"&amp;C69&amp;"},"</f>
        <v>UY:{name:'Uruguay',rating:1935},</v>
      </c>
    </row>
    <row r="71" spans="1:11" x14ac:dyDescent="0.25">
      <c r="A71" t="s">
        <v>748</v>
      </c>
      <c r="B71" t="s">
        <v>174</v>
      </c>
      <c r="C71">
        <v>1552</v>
      </c>
      <c r="D71" t="str">
        <f>INDEX(Teams!$B$1:$B$321,MATCH(B71,Teams!$A$1:$A$321,0))</f>
        <v>Democratic Republic of Congo</v>
      </c>
      <c r="E71" t="str">
        <f>B71&amp;":{name:'"&amp;D71&amp;"',rating:"&amp;C71&amp;"},"</f>
        <v>CD:{name:'Democratic Republic of Congo',rating:1552},</v>
      </c>
      <c r="H71" t="str">
        <f>IF(A71&lt;&gt;A69,A71&amp;":[","")</f>
        <v>A:[</v>
      </c>
      <c r="I71" t="str">
        <f>"{team:'"&amp;B71&amp;"'},"</f>
        <v>{team:'CD'},</v>
      </c>
      <c r="J71" t="str">
        <f>IF(A71&lt;&gt;A72,"],","")</f>
        <v/>
      </c>
      <c r="K71" t="str">
        <f>H71&amp;I71&amp;J71</f>
        <v>A:[{team:'CD'},</v>
      </c>
    </row>
    <row r="72" spans="1:11" x14ac:dyDescent="0.25">
      <c r="A72" t="s">
        <v>748</v>
      </c>
      <c r="B72" t="s">
        <v>151</v>
      </c>
      <c r="C72">
        <v>1603</v>
      </c>
      <c r="D72" t="str">
        <f>INDEX(Teams!$B$1:$B$321,MATCH(B72,Teams!$A$1:$A$321,0))</f>
        <v>Egypt</v>
      </c>
      <c r="E72" t="str">
        <f>B72&amp;":{name:'"&amp;D72&amp;"',rating:"&amp;C72&amp;"},"</f>
        <v>EG:{name:'Egypt',rating:1603},</v>
      </c>
      <c r="H72" t="str">
        <f>IF(A72&lt;&gt;A71,A72&amp;":[","")</f>
        <v/>
      </c>
      <c r="I72" t="str">
        <f>"{team:'"&amp;B72&amp;"'},"</f>
        <v>{team:'EG'},</v>
      </c>
      <c r="J72" t="str">
        <f>IF(A72&lt;&gt;A73,"],","")</f>
        <v/>
      </c>
      <c r="K72" t="str">
        <f t="shared" ref="K72:K94" si="0">H72&amp;I72&amp;J72</f>
        <v>{team:'EG'},</v>
      </c>
    </row>
    <row r="73" spans="1:11" x14ac:dyDescent="0.25">
      <c r="A73" t="s">
        <v>748</v>
      </c>
      <c r="B73" t="s">
        <v>134</v>
      </c>
      <c r="C73">
        <v>1434</v>
      </c>
      <c r="D73" t="str">
        <f>INDEX(Teams!$B$1:$B$321,MATCH(B73,Teams!$A$1:$A$321,0))</f>
        <v>Uganda</v>
      </c>
      <c r="E73" t="str">
        <f>B73&amp;":{name:'"&amp;D73&amp;"',rating:"&amp;C73&amp;"},"</f>
        <v>UG:{name:'Uganda',rating:1434},</v>
      </c>
      <c r="H73" t="str">
        <f>IF(A73&lt;&gt;A72,A73&amp;":[","")</f>
        <v/>
      </c>
      <c r="I73" t="str">
        <f>"{team:'"&amp;B73&amp;"'},"</f>
        <v>{team:'UG'},</v>
      </c>
      <c r="J73" t="str">
        <f>IF(A73&lt;&gt;A74,"],","")</f>
        <v/>
      </c>
      <c r="K73" t="str">
        <f t="shared" si="0"/>
        <v>{team:'UG'},</v>
      </c>
    </row>
    <row r="74" spans="1:11" x14ac:dyDescent="0.25">
      <c r="A74" t="s">
        <v>748</v>
      </c>
      <c r="B74" t="s">
        <v>40</v>
      </c>
      <c r="C74">
        <v>1489</v>
      </c>
      <c r="D74" t="str">
        <f>INDEX(Teams!$B$1:$B$321,MATCH(B74,Teams!$A$1:$A$321,0))</f>
        <v>Zimbabwe</v>
      </c>
      <c r="E74" t="str">
        <f>B74&amp;":{name:'"&amp;D74&amp;"',rating:"&amp;C74&amp;"},"</f>
        <v>ZW:{name:'Zimbabwe',rating:1489},</v>
      </c>
      <c r="H74" t="str">
        <f>IF(A74&lt;&gt;A73,A74&amp;":[","")</f>
        <v/>
      </c>
      <c r="I74" t="str">
        <f>"{team:'"&amp;B74&amp;"'},"</f>
        <v>{team:'ZW'},</v>
      </c>
      <c r="J74" t="str">
        <f>IF(A74&lt;&gt;A75,"],","")</f>
        <v>],</v>
      </c>
      <c r="K74" t="str">
        <f t="shared" si="0"/>
        <v>{team:'ZW'},],</v>
      </c>
    </row>
    <row r="75" spans="1:11" x14ac:dyDescent="0.25">
      <c r="A75" t="s">
        <v>747</v>
      </c>
      <c r="B75" t="s">
        <v>188</v>
      </c>
      <c r="C75">
        <v>1361</v>
      </c>
      <c r="D75" t="str">
        <f>INDEX(Teams!$B$1:$B$321,MATCH(B75,Teams!$A$1:$A$321,0))</f>
        <v>Burundi</v>
      </c>
      <c r="E75" t="str">
        <f>B75&amp;":{name:'"&amp;D75&amp;"',rating:"&amp;C75&amp;"},"</f>
        <v>BI:{name:'Burundi',rating:1361},</v>
      </c>
      <c r="H75" t="str">
        <f>IF(A75&lt;&gt;A74,A75&amp;":[","")</f>
        <v>B:[</v>
      </c>
      <c r="I75" t="str">
        <f>"{team:'"&amp;B75&amp;"'},"</f>
        <v>{team:'BI'},</v>
      </c>
      <c r="J75" t="str">
        <f>IF(A75&lt;&gt;A76,"],","")</f>
        <v/>
      </c>
      <c r="K75" t="str">
        <f t="shared" si="0"/>
        <v>B:[{team:'BI'},</v>
      </c>
    </row>
    <row r="76" spans="1:11" x14ac:dyDescent="0.25">
      <c r="A76" t="s">
        <v>747</v>
      </c>
      <c r="B76" t="s">
        <v>84</v>
      </c>
      <c r="C76">
        <v>1453</v>
      </c>
      <c r="D76" t="str">
        <f>INDEX(Teams!$B$1:$B$321,MATCH(B76,Teams!$A$1:$A$321,0))</f>
        <v>Guinea</v>
      </c>
      <c r="E76" t="str">
        <f>B76&amp;":{name:'"&amp;D76&amp;"',rating:"&amp;C76&amp;"},"</f>
        <v>GN:{name:'Guinea',rating:1453},</v>
      </c>
      <c r="H76" t="str">
        <f>IF(A76&lt;&gt;A75,A76&amp;":[","")</f>
        <v/>
      </c>
      <c r="I76" t="str">
        <f>"{team:'"&amp;B76&amp;"'},"</f>
        <v>{team:'GN'},</v>
      </c>
      <c r="J76" t="str">
        <f>IF(A76&lt;&gt;A77,"],","")</f>
        <v/>
      </c>
      <c r="K76" t="str">
        <f t="shared" si="0"/>
        <v>{team:'GN'},</v>
      </c>
    </row>
    <row r="77" spans="1:11" x14ac:dyDescent="0.25">
      <c r="A77" t="s">
        <v>747</v>
      </c>
      <c r="B77" t="s">
        <v>89</v>
      </c>
      <c r="C77">
        <v>1332</v>
      </c>
      <c r="D77" t="str">
        <f>INDEX(Teams!$B$1:$B$321,MATCH(B77,Teams!$A$1:$A$321,0))</f>
        <v>Madagascar</v>
      </c>
      <c r="E77" t="str">
        <f>B77&amp;":{name:'"&amp;D77&amp;"',rating:"&amp;C77&amp;"},"</f>
        <v>MG:{name:'Madagascar',rating:1332},</v>
      </c>
      <c r="H77" t="str">
        <f>IF(A77&lt;&gt;A76,A77&amp;":[","")</f>
        <v/>
      </c>
      <c r="I77" t="str">
        <f>"{team:'"&amp;B77&amp;"'},"</f>
        <v>{team:'MG'},</v>
      </c>
      <c r="J77" t="str">
        <f>IF(A77&lt;&gt;A78,"],","")</f>
        <v/>
      </c>
      <c r="K77" t="str">
        <f t="shared" si="0"/>
        <v>{team:'MG'},</v>
      </c>
    </row>
    <row r="78" spans="1:11" x14ac:dyDescent="0.25">
      <c r="A78" t="s">
        <v>747</v>
      </c>
      <c r="B78" t="s">
        <v>39</v>
      </c>
      <c r="C78">
        <v>1710</v>
      </c>
      <c r="D78" t="str">
        <f>INDEX(Teams!$B$1:$B$321,MATCH(B78,Teams!$A$1:$A$321,0))</f>
        <v>Nigeria</v>
      </c>
      <c r="E78" t="str">
        <f>B78&amp;":{name:'"&amp;D78&amp;"',rating:"&amp;C78&amp;"},"</f>
        <v>NG:{name:'Nigeria',rating:1710},</v>
      </c>
      <c r="H78" t="str">
        <f>IF(A78&lt;&gt;A77,A78&amp;":[","")</f>
        <v/>
      </c>
      <c r="I78" t="str">
        <f>"{team:'"&amp;B78&amp;"'},"</f>
        <v>{team:'NG'},</v>
      </c>
      <c r="J78" t="str">
        <f>IF(A78&lt;&gt;A79,"],","")</f>
        <v>],</v>
      </c>
      <c r="K78" t="str">
        <f t="shared" si="0"/>
        <v>{team:'NG'},],</v>
      </c>
    </row>
    <row r="79" spans="1:11" x14ac:dyDescent="0.25">
      <c r="A79" t="s">
        <v>253</v>
      </c>
      <c r="B79" t="s">
        <v>147</v>
      </c>
      <c r="C79">
        <v>1541</v>
      </c>
      <c r="D79" t="str">
        <f>INDEX(Teams!$B$1:$B$321,MATCH(B79,Teams!$A$1:$A$321,0))</f>
        <v>Algeria</v>
      </c>
      <c r="E79" t="str">
        <f>B79&amp;":{name:'"&amp;D79&amp;"',rating:"&amp;C79&amp;"},"</f>
        <v>DZ:{name:'Algeria',rating:1541},</v>
      </c>
      <c r="H79" t="str">
        <f>IF(A79&lt;&gt;A78,A79&amp;":[","")</f>
        <v>C:[</v>
      </c>
      <c r="I79" t="str">
        <f>"{team:'"&amp;B79&amp;"'},"</f>
        <v>{team:'DZ'},</v>
      </c>
      <c r="J79" t="str">
        <f>IF(A79&lt;&gt;A80,"],","")</f>
        <v/>
      </c>
      <c r="K79" t="str">
        <f t="shared" si="0"/>
        <v>C:[{team:'DZ'},</v>
      </c>
    </row>
    <row r="80" spans="1:11" x14ac:dyDescent="0.25">
      <c r="A80" t="s">
        <v>253</v>
      </c>
      <c r="B80" t="s">
        <v>88</v>
      </c>
      <c r="C80">
        <v>1392</v>
      </c>
      <c r="D80" t="str">
        <f>INDEX(Teams!$B$1:$B$321,MATCH(B80,Teams!$A$1:$A$321,0))</f>
        <v>Kenya</v>
      </c>
      <c r="E80" t="str">
        <f>B80&amp;":{name:'"&amp;D80&amp;"',rating:"&amp;C80&amp;"},"</f>
        <v>KE:{name:'Kenya',rating:1392},</v>
      </c>
      <c r="H80" t="str">
        <f>IF(A80&lt;&gt;A79,A80&amp;":[","")</f>
        <v/>
      </c>
      <c r="I80" t="str">
        <f>"{team:'"&amp;B80&amp;"'},"</f>
        <v>{team:'KE'},</v>
      </c>
      <c r="J80" t="str">
        <f>IF(A80&lt;&gt;A81,"],","")</f>
        <v/>
      </c>
      <c r="K80" t="str">
        <f t="shared" si="0"/>
        <v>{team:'KE'},</v>
      </c>
    </row>
    <row r="81" spans="1:11" x14ac:dyDescent="0.25">
      <c r="A81" t="s">
        <v>253</v>
      </c>
      <c r="B81" t="s">
        <v>152</v>
      </c>
      <c r="C81">
        <v>1764</v>
      </c>
      <c r="D81" t="str">
        <f>INDEX(Teams!$B$1:$B$321,MATCH(B81,Teams!$A$1:$A$321,0))</f>
        <v>Senegal</v>
      </c>
      <c r="E81" t="str">
        <f>B81&amp;":{name:'"&amp;D81&amp;"',rating:"&amp;C81&amp;"},"</f>
        <v>SN:{name:'Senegal',rating:1764},</v>
      </c>
      <c r="H81" t="str">
        <f>IF(A81&lt;&gt;A80,A81&amp;":[","")</f>
        <v/>
      </c>
      <c r="I81" t="str">
        <f>"{team:'"&amp;B81&amp;"'},"</f>
        <v>{team:'SN'},</v>
      </c>
      <c r="J81" t="str">
        <f>IF(A81&lt;&gt;A82,"],","")</f>
        <v/>
      </c>
      <c r="K81" t="str">
        <f t="shared" si="0"/>
        <v>{team:'SN'},</v>
      </c>
    </row>
    <row r="82" spans="1:11" x14ac:dyDescent="0.25">
      <c r="A82" t="s">
        <v>253</v>
      </c>
      <c r="B82" t="s">
        <v>176</v>
      </c>
      <c r="C82">
        <v>1367</v>
      </c>
      <c r="D82" t="str">
        <f>INDEX(Teams!$B$1:$B$321,MATCH(B82,Teams!$A$1:$A$321,0))</f>
        <v>Tanzania</v>
      </c>
      <c r="E82" t="str">
        <f>B82&amp;":{name:'"&amp;D82&amp;"',rating:"&amp;C82&amp;"},"</f>
        <v>TZ:{name:'Tanzania',rating:1367},</v>
      </c>
      <c r="H82" t="str">
        <f>IF(A82&lt;&gt;A81,A82&amp;":[","")</f>
        <v/>
      </c>
      <c r="I82" t="str">
        <f>"{team:'"&amp;B82&amp;"'},"</f>
        <v>{team:'TZ'},</v>
      </c>
      <c r="J82" t="str">
        <f>IF(A82&lt;&gt;A83,"],","")</f>
        <v>],</v>
      </c>
      <c r="K82" t="str">
        <f t="shared" si="0"/>
        <v>{team:'TZ'},],</v>
      </c>
    </row>
    <row r="83" spans="1:11" x14ac:dyDescent="0.25">
      <c r="A83" t="s">
        <v>750</v>
      </c>
      <c r="B83" t="s">
        <v>86</v>
      </c>
      <c r="C83">
        <v>1613</v>
      </c>
      <c r="D83" t="str">
        <f>INDEX(Teams!$B$1:$B$321,MATCH(B83,Teams!$A$1:$A$321,0))</f>
        <v>Ivory Coast</v>
      </c>
      <c r="E83" t="str">
        <f>B83&amp;":{name:'"&amp;D83&amp;"',rating:"&amp;C83&amp;"},"</f>
        <v>CI:{name:'Ivory Coast',rating:1613},</v>
      </c>
      <c r="H83" t="str">
        <f>IF(A83&lt;&gt;A82,A83&amp;":[","")</f>
        <v>D:[</v>
      </c>
      <c r="I83" t="str">
        <f>"{team:'"&amp;B83&amp;"'},"</f>
        <v>{team:'CI'},</v>
      </c>
      <c r="J83" t="str">
        <f>IF(A83&lt;&gt;A84,"],","")</f>
        <v/>
      </c>
      <c r="K83" t="str">
        <f t="shared" si="0"/>
        <v>D:[{team:'CI'},</v>
      </c>
    </row>
    <row r="84" spans="1:11" x14ac:dyDescent="0.25">
      <c r="A84" t="s">
        <v>750</v>
      </c>
      <c r="B84" t="s">
        <v>85</v>
      </c>
      <c r="C84">
        <v>1706</v>
      </c>
      <c r="D84" t="str">
        <f>INDEX(Teams!$B$1:$B$321,MATCH(B84,Teams!$A$1:$A$321,0))</f>
        <v>Morocco</v>
      </c>
      <c r="E84" t="str">
        <f>B84&amp;":{name:'"&amp;D84&amp;"',rating:"&amp;C84&amp;"},"</f>
        <v>MA:{name:'Morocco',rating:1706},</v>
      </c>
      <c r="H84" t="str">
        <f>IF(A84&lt;&gt;A83,A84&amp;":[","")</f>
        <v/>
      </c>
      <c r="I84" t="str">
        <f>"{team:'"&amp;B84&amp;"'},"</f>
        <v>{team:'MA'},</v>
      </c>
      <c r="J84" t="str">
        <f>IF(A84&lt;&gt;A85,"],","")</f>
        <v/>
      </c>
      <c r="K84" t="str">
        <f t="shared" si="0"/>
        <v>{team:'MA'},</v>
      </c>
    </row>
    <row r="85" spans="1:11" x14ac:dyDescent="0.25">
      <c r="A85" t="s">
        <v>750</v>
      </c>
      <c r="B85" t="s">
        <v>142</v>
      </c>
      <c r="C85">
        <v>1372</v>
      </c>
      <c r="D85" t="str">
        <f>INDEX(Teams!$B$1:$B$321,MATCH(B85,Teams!$A$1:$A$321,0))</f>
        <v>Namibia</v>
      </c>
      <c r="E85" t="str">
        <f>B85&amp;":{name:'"&amp;D85&amp;"',rating:"&amp;C85&amp;"},"</f>
        <v>NA:{name:'Namibia',rating:1372},</v>
      </c>
      <c r="H85" t="str">
        <f>IF(A85&lt;&gt;A84,A85&amp;":[","")</f>
        <v/>
      </c>
      <c r="I85" t="str">
        <f>"{team:'"&amp;B85&amp;"'},"</f>
        <v>{team:'NA'},</v>
      </c>
      <c r="J85" t="str">
        <f>IF(A85&lt;&gt;A86,"],","")</f>
        <v/>
      </c>
      <c r="K85" t="str">
        <f t="shared" si="0"/>
        <v>{team:'NA'},</v>
      </c>
    </row>
    <row r="86" spans="1:11" x14ac:dyDescent="0.25">
      <c r="A86" t="s">
        <v>750</v>
      </c>
      <c r="B86" t="s">
        <v>30</v>
      </c>
      <c r="C86">
        <v>1521</v>
      </c>
      <c r="D86" t="str">
        <f>INDEX(Teams!$B$1:$B$321,MATCH(B86,Teams!$A$1:$A$321,0))</f>
        <v>South Africa</v>
      </c>
      <c r="E86" t="str">
        <f>B86&amp;":{name:'"&amp;D86&amp;"',rating:"&amp;C86&amp;"},"</f>
        <v>ZA:{name:'South Africa',rating:1521},</v>
      </c>
      <c r="H86" t="str">
        <f>IF(A86&lt;&gt;A85,A86&amp;":[","")</f>
        <v/>
      </c>
      <c r="I86" t="str">
        <f>"{team:'"&amp;B86&amp;"'},"</f>
        <v>{team:'ZA'},</v>
      </c>
      <c r="J86" t="str">
        <f>IF(A86&lt;&gt;A87,"],","")</f>
        <v>],</v>
      </c>
      <c r="K86" t="str">
        <f t="shared" si="0"/>
        <v>{team:'ZA'},],</v>
      </c>
    </row>
    <row r="87" spans="1:11" x14ac:dyDescent="0.25">
      <c r="A87" t="s">
        <v>244</v>
      </c>
      <c r="B87" t="s">
        <v>31</v>
      </c>
      <c r="C87">
        <v>1362</v>
      </c>
      <c r="D87" t="str">
        <f>INDEX(Teams!$B$1:$B$321,MATCH(B87,Teams!$A$1:$A$321,0))</f>
        <v>Angola</v>
      </c>
      <c r="E87" t="str">
        <f>B87&amp;":{name:'"&amp;D87&amp;"',rating:"&amp;C87&amp;"},"</f>
        <v>AO:{name:'Angola',rating:1362},</v>
      </c>
      <c r="H87" t="str">
        <f>IF(A87&lt;&gt;A86,A87&amp;":[","")</f>
        <v>E:[</v>
      </c>
      <c r="I87" t="str">
        <f>"{team:'"&amp;B87&amp;"'},"</f>
        <v>{team:'AO'},</v>
      </c>
      <c r="J87" t="str">
        <f>IF(A87&lt;&gt;A88,"],","")</f>
        <v/>
      </c>
      <c r="K87" t="str">
        <f t="shared" si="0"/>
        <v>E:[{team:'AO'},</v>
      </c>
    </row>
    <row r="88" spans="1:11" x14ac:dyDescent="0.25">
      <c r="A88" t="s">
        <v>244</v>
      </c>
      <c r="B88" t="s">
        <v>153</v>
      </c>
      <c r="C88">
        <v>1529</v>
      </c>
      <c r="D88" t="str">
        <f>INDEX(Teams!$B$1:$B$321,MATCH(B88,Teams!$A$1:$A$321,0))</f>
        <v>Mali</v>
      </c>
      <c r="E88" t="str">
        <f>B88&amp;":{name:'"&amp;D88&amp;"',rating:"&amp;C88&amp;"},"</f>
        <v>ML:{name:'Mali',rating:1529},</v>
      </c>
      <c r="H88" t="str">
        <f>IF(A88&lt;&gt;A87,A88&amp;":[","")</f>
        <v/>
      </c>
      <c r="I88" t="str">
        <f>"{team:'"&amp;B88&amp;"'},"</f>
        <v>{team:'ML'},</v>
      </c>
      <c r="J88" t="str">
        <f>IF(A88&lt;&gt;A89,"],","")</f>
        <v/>
      </c>
      <c r="K88" t="str">
        <f t="shared" si="0"/>
        <v>{team:'ML'},</v>
      </c>
    </row>
    <row r="89" spans="1:11" x14ac:dyDescent="0.25">
      <c r="A89" t="s">
        <v>244</v>
      </c>
      <c r="B89" t="s">
        <v>149</v>
      </c>
      <c r="C89">
        <v>1344</v>
      </c>
      <c r="D89" t="str">
        <f>INDEX(Teams!$B$1:$B$321,MATCH(B89,Teams!$A$1:$A$321,0))</f>
        <v>Mauritania</v>
      </c>
      <c r="E89" t="str">
        <f>B89&amp;":{name:'"&amp;D89&amp;"',rating:"&amp;C89&amp;"},"</f>
        <v>MR:{name:'Mauritania',rating:1344},</v>
      </c>
      <c r="H89" t="str">
        <f>IF(A89&lt;&gt;A88,A89&amp;":[","")</f>
        <v/>
      </c>
      <c r="I89" t="str">
        <f>"{team:'"&amp;B89&amp;"'},"</f>
        <v>{team:'MR'},</v>
      </c>
      <c r="J89" t="str">
        <f>IF(A89&lt;&gt;A90,"],","")</f>
        <v/>
      </c>
      <c r="K89" t="str">
        <f t="shared" si="0"/>
        <v>{team:'MR'},</v>
      </c>
    </row>
    <row r="90" spans="1:11" x14ac:dyDescent="0.25">
      <c r="A90" t="s">
        <v>244</v>
      </c>
      <c r="B90" t="s">
        <v>96</v>
      </c>
      <c r="C90">
        <v>1651</v>
      </c>
      <c r="D90" t="str">
        <f>INDEX(Teams!$B$1:$B$321,MATCH(B90,Teams!$A$1:$A$321,0))</f>
        <v>Tunisia</v>
      </c>
      <c r="E90" t="str">
        <f>B90&amp;":{name:'"&amp;D90&amp;"',rating:"&amp;C90&amp;"},"</f>
        <v>TN:{name:'Tunisia',rating:1651},</v>
      </c>
      <c r="H90" t="str">
        <f>IF(A90&lt;&gt;A89,A90&amp;":[","")</f>
        <v/>
      </c>
      <c r="I90" t="str">
        <f>"{team:'"&amp;B90&amp;"'},"</f>
        <v>{team:'TN'},</v>
      </c>
      <c r="J90" t="str">
        <f>IF(A90&lt;&gt;A91,"],","")</f>
        <v>],</v>
      </c>
      <c r="K90" t="str">
        <f t="shared" si="0"/>
        <v>{team:'TN'},],</v>
      </c>
    </row>
    <row r="91" spans="1:11" x14ac:dyDescent="0.25">
      <c r="A91" t="s">
        <v>33</v>
      </c>
      <c r="B91" t="s">
        <v>169</v>
      </c>
      <c r="C91">
        <v>1403</v>
      </c>
      <c r="D91" t="str">
        <f>INDEX(Teams!$B$1:$B$321,MATCH(B91,Teams!$A$1:$A$321,0))</f>
        <v>Benin</v>
      </c>
      <c r="E91" t="str">
        <f>B91&amp;":{name:'"&amp;D91&amp;"',rating:"&amp;C91&amp;"},"</f>
        <v>BJ:{name:'Benin',rating:1403},</v>
      </c>
      <c r="H91" t="str">
        <f>IF(A91&lt;&gt;A90,A91&amp;":[","")</f>
        <v>F:[</v>
      </c>
      <c r="I91" t="str">
        <f>"{team:'"&amp;B91&amp;"'},"</f>
        <v>{team:'BJ'},</v>
      </c>
      <c r="J91" t="str">
        <f>IF(A91&lt;&gt;A92,"],","")</f>
        <v/>
      </c>
      <c r="K91" t="str">
        <f t="shared" si="0"/>
        <v>F:[{team:'BJ'},</v>
      </c>
    </row>
    <row r="92" spans="1:11" x14ac:dyDescent="0.25">
      <c r="A92" t="s">
        <v>33</v>
      </c>
      <c r="B92" t="s">
        <v>190</v>
      </c>
      <c r="C92">
        <v>1607</v>
      </c>
      <c r="D92" t="str">
        <f>INDEX(Teams!$B$1:$B$321,MATCH(B92,Teams!$A$1:$A$321,0))</f>
        <v>Cameroon</v>
      </c>
      <c r="E92" t="str">
        <f>B92&amp;":{name:'"&amp;D92&amp;"',rating:"&amp;C92&amp;"},"</f>
        <v>CM:{name:'Cameroon',rating:1607},</v>
      </c>
      <c r="H92" t="str">
        <f>IF(A92&lt;&gt;A91,A92&amp;":[","")</f>
        <v/>
      </c>
      <c r="I92" t="str">
        <f>"{team:'"&amp;B92&amp;"'},"</f>
        <v>{team:'CM'},</v>
      </c>
      <c r="J92" t="str">
        <f>IF(A92&lt;&gt;A93,"],","")</f>
        <v/>
      </c>
      <c r="K92" t="str">
        <f t="shared" si="0"/>
        <v>{team:'CM'},</v>
      </c>
    </row>
    <row r="93" spans="1:11" x14ac:dyDescent="0.25">
      <c r="A93" t="s">
        <v>33</v>
      </c>
      <c r="B93" t="s">
        <v>148</v>
      </c>
      <c r="C93">
        <v>1617</v>
      </c>
      <c r="D93" t="str">
        <f>INDEX(Teams!$B$1:$B$321,MATCH(B93,Teams!$A$1:$A$321,0))</f>
        <v>Ghana</v>
      </c>
      <c r="E93" t="str">
        <f>B93&amp;":{name:'"&amp;D93&amp;"',rating:"&amp;C93&amp;"},"</f>
        <v>GH:{name:'Ghana',rating:1617},</v>
      </c>
      <c r="H93" t="str">
        <f>IF(A93&lt;&gt;A92,A93&amp;":[","")</f>
        <v/>
      </c>
      <c r="I93" t="str">
        <f>"{team:'"&amp;B93&amp;"'},"</f>
        <v>{team:'GH'},</v>
      </c>
      <c r="J93" t="str">
        <f>IF(A93&lt;&gt;A94,"],","")</f>
        <v/>
      </c>
      <c r="K93" t="str">
        <f t="shared" si="0"/>
        <v>{team:'GH'},</v>
      </c>
    </row>
    <row r="94" spans="1:11" x14ac:dyDescent="0.25">
      <c r="A94" t="s">
        <v>33</v>
      </c>
      <c r="B94" t="s">
        <v>32</v>
      </c>
      <c r="C94">
        <v>1294</v>
      </c>
      <c r="D94" t="str">
        <f>INDEX(Teams!$B$1:$B$321,MATCH(B94,Teams!$A$1:$A$321,0))</f>
        <v>Guinea-Bissau</v>
      </c>
      <c r="E94" t="str">
        <f>B94&amp;":{name:'"&amp;D94&amp;"',rating:"&amp;C94&amp;"},"</f>
        <v>GW:{name:'Guinea-Bissau',rating:1294},</v>
      </c>
      <c r="H94" t="str">
        <f>IF(A94&lt;&gt;A93,A94&amp;":[","")</f>
        <v/>
      </c>
      <c r="I94" t="str">
        <f>"{team:'"&amp;B94&amp;"'},"</f>
        <v>{team:'GW'},</v>
      </c>
      <c r="J94" t="str">
        <f>IF(A94&lt;&gt;A96,"],","")</f>
        <v>],</v>
      </c>
      <c r="K94" t="str">
        <f t="shared" si="0"/>
        <v>{team:'GW'},],</v>
      </c>
    </row>
    <row r="96" spans="1:11" x14ac:dyDescent="0.25">
      <c r="A96" t="s">
        <v>748</v>
      </c>
      <c r="B96" t="s">
        <v>164</v>
      </c>
      <c r="C96">
        <v>1567</v>
      </c>
      <c r="D96" t="str">
        <f>INDEX(Teams!$B$1:$B$321,MATCH(B96,Teams!$A$1:$A$321,0))</f>
        <v>Canada</v>
      </c>
      <c r="E96" t="str">
        <f>B96&amp;":{name:'"&amp;D96&amp;"',rating:"&amp;C96&amp;"},"</f>
        <v>CA:{name:'Canada',rating:1567},</v>
      </c>
      <c r="H96" t="str">
        <f>IF(A96&lt;&gt;A94,A96&amp;":[","")</f>
        <v>A:[</v>
      </c>
      <c r="I96" t="str">
        <f>"{team:'"&amp;B96&amp;"'},"</f>
        <v>{team:'CA'},</v>
      </c>
      <c r="J96" t="str">
        <f>IF(A96&lt;&gt;A97,"],","")</f>
        <v/>
      </c>
      <c r="K96" t="str">
        <f t="shared" ref="K96:K111" si="1">H96&amp;I96&amp;J96</f>
        <v>A:[{team:'CA'},</v>
      </c>
    </row>
    <row r="97" spans="1:11" x14ac:dyDescent="0.25">
      <c r="A97" t="s">
        <v>748</v>
      </c>
      <c r="B97" t="s">
        <v>140</v>
      </c>
      <c r="C97">
        <v>1330</v>
      </c>
      <c r="D97" t="str">
        <f>INDEX(Teams!$B$1:$B$321,MATCH(B97,Teams!$A$1:$A$321,0))</f>
        <v>Cuba</v>
      </c>
      <c r="E97" t="str">
        <f>B97&amp;":{name:'"&amp;D97&amp;"',rating:"&amp;C97&amp;"},"</f>
        <v>CU:{name:'Cuba',rating:1330},</v>
      </c>
      <c r="H97" t="str">
        <f>IF(A97&lt;&gt;A96,A97&amp;":[","")</f>
        <v/>
      </c>
      <c r="I97" t="str">
        <f>"{team:'"&amp;B97&amp;"'},"</f>
        <v>{team:'CU'},</v>
      </c>
      <c r="J97" t="str">
        <f>IF(A97&lt;&gt;A98,"],","")</f>
        <v/>
      </c>
      <c r="K97" t="str">
        <f t="shared" si="1"/>
        <v>{team:'CU'},</v>
      </c>
    </row>
    <row r="98" spans="1:11" x14ac:dyDescent="0.25">
      <c r="A98" t="s">
        <v>748</v>
      </c>
      <c r="B98" t="s">
        <v>182</v>
      </c>
      <c r="C98">
        <v>1464</v>
      </c>
      <c r="D98" t="str">
        <f>INDEX(Teams!$B$1:$B$321,MATCH(B98,Teams!$A$1:$A$321,0))</f>
        <v>Martinique</v>
      </c>
      <c r="E98" t="str">
        <f>B98&amp;":{name:'"&amp;D98&amp;"',rating:"&amp;C98&amp;"},"</f>
        <v>MQ:{name:'Martinique',rating:1464},</v>
      </c>
      <c r="H98" t="str">
        <f>IF(A98&lt;&gt;A97,A98&amp;":[","")</f>
        <v/>
      </c>
      <c r="I98" t="str">
        <f>"{team:'"&amp;B98&amp;"'},"</f>
        <v>{team:'MQ'},</v>
      </c>
      <c r="J98" t="str">
        <f>IF(A98&lt;&gt;A99,"],","")</f>
        <v/>
      </c>
      <c r="K98" t="str">
        <f t="shared" si="1"/>
        <v>{team:'MQ'},</v>
      </c>
    </row>
    <row r="99" spans="1:11" x14ac:dyDescent="0.25">
      <c r="A99" t="s">
        <v>748</v>
      </c>
      <c r="B99" t="s">
        <v>123</v>
      </c>
      <c r="C99">
        <v>1837</v>
      </c>
      <c r="D99" t="str">
        <f>INDEX(Teams!$B$1:$B$321,MATCH(B99,Teams!$A$1:$A$321,0))</f>
        <v>Mexico</v>
      </c>
      <c r="E99" t="str">
        <f>B99&amp;":{name:'"&amp;D99&amp;"',rating:"&amp;C99&amp;"},"</f>
        <v>MX:{name:'Mexico',rating:1837},</v>
      </c>
      <c r="H99" t="str">
        <f>IF(A99&lt;&gt;A98,A99&amp;":[","")</f>
        <v/>
      </c>
      <c r="I99" t="str">
        <f>"{team:'"&amp;B99&amp;"'},"</f>
        <v>{team:'MX'},</v>
      </c>
      <c r="J99" t="str">
        <f>IF(A99&lt;&gt;A100,"],","")</f>
        <v>],</v>
      </c>
      <c r="K99" t="str">
        <f t="shared" si="1"/>
        <v>{team:'MX'},],</v>
      </c>
    </row>
    <row r="100" spans="1:11" x14ac:dyDescent="0.25">
      <c r="A100" t="s">
        <v>747</v>
      </c>
      <c r="B100" t="s">
        <v>100</v>
      </c>
      <c r="C100">
        <v>1230</v>
      </c>
      <c r="D100" t="str">
        <f>INDEX(Teams!$B$1:$B$321,MATCH(B100,Teams!$A$1:$A$321,0))</f>
        <v>Bermuda</v>
      </c>
      <c r="E100" t="str">
        <f>B100&amp;":{name:'"&amp;D100&amp;"',rating:"&amp;C100&amp;"},"</f>
        <v>BM:{name:'Bermuda',rating:1230},</v>
      </c>
      <c r="G100" t="s">
        <v>422</v>
      </c>
      <c r="H100" t="str">
        <f>IF(A100&lt;&gt;A99,A100&amp;":[","")</f>
        <v>B:[</v>
      </c>
      <c r="I100" t="str">
        <f>"{team:'"&amp;B100&amp;"'},"</f>
        <v>{team:'BM'},</v>
      </c>
      <c r="J100" t="str">
        <f>IF(A100&lt;&gt;A101,"],","")</f>
        <v/>
      </c>
      <c r="K100" t="str">
        <f t="shared" si="1"/>
        <v>B:[{team:'BM'},</v>
      </c>
    </row>
    <row r="101" spans="1:11" x14ac:dyDescent="0.25">
      <c r="A101" t="s">
        <v>747</v>
      </c>
      <c r="B101" t="s">
        <v>129</v>
      </c>
      <c r="C101">
        <v>1701</v>
      </c>
      <c r="D101" t="str">
        <f>INDEX(Teams!$B$1:$B$321,MATCH(B101,Teams!$A$1:$A$321,0))</f>
        <v>Costa Rica</v>
      </c>
      <c r="E101" t="str">
        <f>B101&amp;":{name:'"&amp;D101&amp;"',rating:"&amp;C101&amp;"},"</f>
        <v>CR:{name:'Costa Rica',rating:1701},</v>
      </c>
      <c r="H101" t="str">
        <f>IF(A101&lt;&gt;A100,A101&amp;":[","")</f>
        <v/>
      </c>
      <c r="I101" t="str">
        <f>"{team:'"&amp;B101&amp;"'},"</f>
        <v>{team:'CR'},</v>
      </c>
      <c r="J101" t="str">
        <f>IF(A101&lt;&gt;A102,"],","")</f>
        <v/>
      </c>
      <c r="K101" t="str">
        <f t="shared" si="1"/>
        <v>{team:'CR'},</v>
      </c>
    </row>
    <row r="102" spans="1:11" x14ac:dyDescent="0.25">
      <c r="A102" t="s">
        <v>747</v>
      </c>
      <c r="B102" t="s">
        <v>103</v>
      </c>
      <c r="C102">
        <v>1513</v>
      </c>
      <c r="D102" t="str">
        <f>INDEX(Teams!$B$1:$B$321,MATCH(B102,Teams!$A$1:$A$321,0))</f>
        <v>Haiti</v>
      </c>
      <c r="E102" t="str">
        <f>B102&amp;":{name:'"&amp;D102&amp;"',rating:"&amp;C102&amp;"},"</f>
        <v>HT:{name:'Haiti',rating:1513},</v>
      </c>
      <c r="H102" t="str">
        <f>IF(A102&lt;&gt;A101,A102&amp;":[","")</f>
        <v/>
      </c>
      <c r="I102" t="str">
        <f>"{team:'"&amp;B102&amp;"'},"</f>
        <v>{team:'HT'},</v>
      </c>
      <c r="J102" t="str">
        <f>IF(A102&lt;&gt;A103,"],","")</f>
        <v/>
      </c>
      <c r="K102" t="str">
        <f t="shared" si="1"/>
        <v>{team:'HT'},</v>
      </c>
    </row>
    <row r="103" spans="1:11" x14ac:dyDescent="0.25">
      <c r="A103" t="s">
        <v>747</v>
      </c>
      <c r="B103" t="s">
        <v>45</v>
      </c>
      <c r="C103">
        <v>1298</v>
      </c>
      <c r="D103" t="str">
        <f>INDEX(Teams!$B$1:$B$321,MATCH(B103,Teams!$A$1:$A$321,0))</f>
        <v>Nicaragua</v>
      </c>
      <c r="E103" t="str">
        <f>B103&amp;":{name:'"&amp;D103&amp;"',rating:"&amp;C103&amp;"},"</f>
        <v>NI:{name:'Nicaragua',rating:1298},</v>
      </c>
      <c r="H103" t="str">
        <f>IF(A103&lt;&gt;A102,A103&amp;":[","")</f>
        <v/>
      </c>
      <c r="I103" t="str">
        <f>"{team:'"&amp;B103&amp;"'},"</f>
        <v>{team:'NI'},</v>
      </c>
      <c r="J103" t="str">
        <f>IF(A103&lt;&gt;A104,"],","")</f>
        <v>],</v>
      </c>
      <c r="K103" t="str">
        <f t="shared" si="1"/>
        <v>{team:'NI'},],</v>
      </c>
    </row>
    <row r="104" spans="1:11" x14ac:dyDescent="0.25">
      <c r="A104" t="s">
        <v>253</v>
      </c>
      <c r="B104" t="s">
        <v>35</v>
      </c>
      <c r="C104">
        <v>1331</v>
      </c>
      <c r="D104" t="str">
        <f>INDEX(Teams!$B$1:$B$321,MATCH(B104,Teams!$A$1:$A$321,0))</f>
        <v>Curaçao</v>
      </c>
      <c r="E104" t="str">
        <f>B104&amp;":{name:'"&amp;D104&amp;"',rating:"&amp;C104&amp;"},"</f>
        <v>CW:{name:'Curaçao',rating:1331},</v>
      </c>
      <c r="H104" t="str">
        <f>IF(A104&lt;&gt;A103,A104&amp;":[","")</f>
        <v>C:[</v>
      </c>
      <c r="I104" t="str">
        <f>"{team:'"&amp;B104&amp;"'},"</f>
        <v>{team:'CW'},</v>
      </c>
      <c r="J104" t="str">
        <f>IF(A104&lt;&gt;A105,"],","")</f>
        <v/>
      </c>
      <c r="K104" t="str">
        <f t="shared" si="1"/>
        <v>C:[{team:'CW'},</v>
      </c>
    </row>
    <row r="105" spans="1:11" x14ac:dyDescent="0.25">
      <c r="A105" t="s">
        <v>253</v>
      </c>
      <c r="B105" t="s">
        <v>127</v>
      </c>
      <c r="C105">
        <v>1600</v>
      </c>
      <c r="D105" t="str">
        <f>INDEX(Teams!$B$1:$B$321,MATCH(B105,Teams!$A$1:$A$321,0))</f>
        <v>Honduras</v>
      </c>
      <c r="E105" t="str">
        <f>B105&amp;":{name:'"&amp;D105&amp;"',rating:"&amp;C105&amp;"},"</f>
        <v>HN:{name:'Honduras',rating:1600},</v>
      </c>
      <c r="H105" t="str">
        <f>IF(A105&lt;&gt;A104,A105&amp;":[","")</f>
        <v/>
      </c>
      <c r="I105" t="str">
        <f>"{team:'"&amp;B105&amp;"'},"</f>
        <v>{team:'HN'},</v>
      </c>
      <c r="J105" t="str">
        <f>IF(A105&lt;&gt;A106,"],","")</f>
        <v/>
      </c>
      <c r="K105" t="str">
        <f t="shared" si="1"/>
        <v>{team:'HN'},</v>
      </c>
    </row>
    <row r="106" spans="1:11" x14ac:dyDescent="0.25">
      <c r="A106" t="s">
        <v>253</v>
      </c>
      <c r="B106" t="s">
        <v>130</v>
      </c>
      <c r="C106">
        <v>1553</v>
      </c>
      <c r="D106" t="str">
        <f>INDEX(Teams!$B$1:$B$321,MATCH(B106,Teams!$A$1:$A$321,0))</f>
        <v>Jamaica</v>
      </c>
      <c r="E106" t="str">
        <f>B106&amp;":{name:'"&amp;D106&amp;"',rating:"&amp;C106&amp;"},"</f>
        <v>JM:{name:'Jamaica',rating:1553},</v>
      </c>
      <c r="H106" t="str">
        <f>IF(A106&lt;&gt;A105,A106&amp;":[","")</f>
        <v/>
      </c>
      <c r="I106" t="str">
        <f>"{team:'"&amp;B106&amp;"'},"</f>
        <v>{team:'JM'},</v>
      </c>
      <c r="J106" t="str">
        <f>IF(A106&lt;&gt;A107,"],","")</f>
        <v/>
      </c>
      <c r="K106" t="str">
        <f t="shared" si="1"/>
        <v>{team:'JM'},</v>
      </c>
    </row>
    <row r="107" spans="1:11" x14ac:dyDescent="0.25">
      <c r="A107" t="s">
        <v>253</v>
      </c>
      <c r="B107" t="s">
        <v>136</v>
      </c>
      <c r="C107">
        <v>1534</v>
      </c>
      <c r="D107" t="str">
        <f>INDEX(Teams!$B$1:$B$321,MATCH(B107,Teams!$A$1:$A$321,0))</f>
        <v>El Salvador</v>
      </c>
      <c r="E107" t="str">
        <f>B107&amp;":{name:'"&amp;D107&amp;"',rating:"&amp;C107&amp;"},"</f>
        <v>SV:{name:'El Salvador',rating:1534},</v>
      </c>
      <c r="H107" t="str">
        <f>IF(A107&lt;&gt;A106,A107&amp;":[","")</f>
        <v/>
      </c>
      <c r="I107" t="str">
        <f>"{team:'"&amp;B107&amp;"'},"</f>
        <v>{team:'SV'},</v>
      </c>
      <c r="J107" t="str">
        <f>IF(A107&lt;&gt;A108,"],","")</f>
        <v>],</v>
      </c>
      <c r="K107" t="str">
        <f t="shared" si="1"/>
        <v>{team:'SV'},],</v>
      </c>
    </row>
    <row r="108" spans="1:11" x14ac:dyDescent="0.25">
      <c r="A108" t="s">
        <v>750</v>
      </c>
      <c r="B108" t="s">
        <v>101</v>
      </c>
      <c r="C108">
        <v>1180</v>
      </c>
      <c r="D108" t="str">
        <f>INDEX(Teams!$B$1:$B$321,MATCH(B108,Teams!$A$1:$A$321,0))</f>
        <v>Guyana</v>
      </c>
      <c r="E108" t="str">
        <f>B108&amp;":{name:'"&amp;D108&amp;"',rating:"&amp;C108&amp;"},"</f>
        <v>GY:{name:'Guyana',rating:1180},</v>
      </c>
      <c r="H108" t="str">
        <f>IF(A108&lt;&gt;A107,A108&amp;":[","")</f>
        <v>D:[</v>
      </c>
      <c r="I108" t="str">
        <f>"{team:'"&amp;B108&amp;"'},"</f>
        <v>{team:'GY'},</v>
      </c>
      <c r="J108" t="str">
        <f>IF(A108&lt;&gt;A109,"],","")</f>
        <v/>
      </c>
      <c r="K108" t="str">
        <f t="shared" si="1"/>
        <v>D:[{team:'GY'},</v>
      </c>
    </row>
    <row r="109" spans="1:11" x14ac:dyDescent="0.25">
      <c r="A109" t="s">
        <v>750</v>
      </c>
      <c r="B109" t="s">
        <v>47</v>
      </c>
      <c r="C109">
        <v>1567</v>
      </c>
      <c r="D109" t="str">
        <f>INDEX(Teams!$B$1:$B$321,MATCH(B109,Teams!$A$1:$A$321,0))</f>
        <v>Panama</v>
      </c>
      <c r="E109" t="str">
        <f>B109&amp;":{name:'"&amp;D109&amp;"',rating:"&amp;C109&amp;"},"</f>
        <v>PA:{name:'Panama',rating:1567},</v>
      </c>
      <c r="H109" t="str">
        <f>IF(A109&lt;&gt;A108,A109&amp;":[","")</f>
        <v/>
      </c>
      <c r="I109" t="str">
        <f>"{team:'"&amp;B109&amp;"'},"</f>
        <v>{team:'PA'},</v>
      </c>
      <c r="J109" t="str">
        <f>IF(A109&lt;&gt;A110,"],","")</f>
        <v/>
      </c>
      <c r="K109" t="str">
        <f t="shared" si="1"/>
        <v>{team:'PA'},</v>
      </c>
    </row>
    <row r="110" spans="1:11" x14ac:dyDescent="0.25">
      <c r="A110" t="s">
        <v>750</v>
      </c>
      <c r="B110" t="s">
        <v>133</v>
      </c>
      <c r="C110">
        <v>1431</v>
      </c>
      <c r="D110" t="str">
        <f>INDEX(Teams!$B$1:$B$321,MATCH(B110,Teams!$A$1:$A$321,0))</f>
        <v>Trinidad and Tobago</v>
      </c>
      <c r="E110" t="str">
        <f>B110&amp;":{name:'"&amp;D110&amp;"',rating:"&amp;C110&amp;"},"</f>
        <v>TT:{name:'Trinidad and Tobago',rating:1431},</v>
      </c>
      <c r="G110" t="s">
        <v>438</v>
      </c>
      <c r="H110" t="str">
        <f>IF(A110&lt;&gt;A109,A110&amp;":[","")</f>
        <v/>
      </c>
      <c r="I110" t="str">
        <f>"{team:'"&amp;B110&amp;"'},"</f>
        <v>{team:'TT'},</v>
      </c>
      <c r="J110" t="str">
        <f>IF(A110&lt;&gt;A111,"],","")</f>
        <v/>
      </c>
      <c r="K110" t="str">
        <f t="shared" si="1"/>
        <v>{team:'TT'},</v>
      </c>
    </row>
    <row r="111" spans="1:11" x14ac:dyDescent="0.25">
      <c r="A111" t="s">
        <v>750</v>
      </c>
      <c r="B111" t="s">
        <v>125</v>
      </c>
      <c r="C111">
        <v>1727</v>
      </c>
      <c r="D111" t="str">
        <f>INDEX(Teams!$B$1:$B$321,MATCH(B111,Teams!$A$1:$A$321,0))</f>
        <v>United States</v>
      </c>
      <c r="E111" t="str">
        <f>B111&amp;":{name:'"&amp;D111&amp;"',rating:"&amp;C111&amp;"},"</f>
        <v>US:{name:'United States',rating:1727},</v>
      </c>
      <c r="G111" t="s">
        <v>441</v>
      </c>
      <c r="H111" t="str">
        <f>IF(A111&lt;&gt;A110,A111&amp;":[","")</f>
        <v/>
      </c>
      <c r="I111" t="str">
        <f>"{team:'"&amp;B111&amp;"'},"</f>
        <v>{team:'US'},</v>
      </c>
      <c r="J111" t="str">
        <f>IF(A111&lt;&gt;A112,"],","")</f>
        <v>],</v>
      </c>
      <c r="K111" t="str">
        <f t="shared" si="1"/>
        <v>{team:'US'},],</v>
      </c>
    </row>
    <row r="173" spans="7:7" x14ac:dyDescent="0.25">
      <c r="G173" t="s">
        <v>514</v>
      </c>
    </row>
    <row r="203" spans="7:8" x14ac:dyDescent="0.25">
      <c r="G203" t="s">
        <v>551</v>
      </c>
    </row>
    <row r="206" spans="7:8" x14ac:dyDescent="0.25">
      <c r="G206" t="s">
        <v>557</v>
      </c>
    </row>
    <row r="207" spans="7:8" x14ac:dyDescent="0.25">
      <c r="G207" t="s">
        <v>560</v>
      </c>
      <c r="H207" t="s">
        <v>561</v>
      </c>
    </row>
    <row r="208" spans="7:8" x14ac:dyDescent="0.25">
      <c r="G208" t="s">
        <v>563</v>
      </c>
    </row>
    <row r="210" spans="7:8" x14ac:dyDescent="0.25">
      <c r="G210" t="s">
        <v>567</v>
      </c>
    </row>
    <row r="211" spans="7:8" x14ac:dyDescent="0.25">
      <c r="G211" t="s">
        <v>570</v>
      </c>
      <c r="H211" t="s">
        <v>571</v>
      </c>
    </row>
    <row r="217" spans="7:8" x14ac:dyDescent="0.25">
      <c r="G217" t="s">
        <v>579</v>
      </c>
      <c r="H217" t="s">
        <v>580</v>
      </c>
    </row>
    <row r="236" spans="7:8" x14ac:dyDescent="0.25">
      <c r="G236" t="s">
        <v>605</v>
      </c>
      <c r="H236" t="s">
        <v>606</v>
      </c>
    </row>
    <row r="241" spans="7:8" x14ac:dyDescent="0.25">
      <c r="G241" t="s">
        <v>613</v>
      </c>
      <c r="H241" t="s">
        <v>614</v>
      </c>
    </row>
    <row r="249" spans="7:8" x14ac:dyDescent="0.25">
      <c r="G249" t="s">
        <v>625</v>
      </c>
      <c r="H249" t="s">
        <v>626</v>
      </c>
    </row>
    <row r="260" spans="7:11" x14ac:dyDescent="0.25">
      <c r="G260" t="s">
        <v>641</v>
      </c>
    </row>
    <row r="262" spans="7:11" x14ac:dyDescent="0.25">
      <c r="G262" t="s">
        <v>645</v>
      </c>
      <c r="H262" t="s">
        <v>646</v>
      </c>
    </row>
    <row r="266" spans="7:11" x14ac:dyDescent="0.25">
      <c r="G266" t="s">
        <v>652</v>
      </c>
      <c r="H266" t="s">
        <v>653</v>
      </c>
      <c r="I266" t="s">
        <v>654</v>
      </c>
      <c r="J266" t="s">
        <v>655</v>
      </c>
      <c r="K266" t="s">
        <v>656</v>
      </c>
    </row>
    <row r="267" spans="7:11" x14ac:dyDescent="0.25">
      <c r="G267" t="s">
        <v>658</v>
      </c>
      <c r="H267" t="s">
        <v>659</v>
      </c>
      <c r="I267" t="s">
        <v>660</v>
      </c>
    </row>
    <row r="284" spans="7:8" x14ac:dyDescent="0.25">
      <c r="G284" t="s">
        <v>680</v>
      </c>
      <c r="H284" t="s">
        <v>681</v>
      </c>
    </row>
    <row r="288" spans="7:8" x14ac:dyDescent="0.25">
      <c r="G288" t="s">
        <v>686</v>
      </c>
      <c r="H288" t="s">
        <v>687</v>
      </c>
    </row>
    <row r="302" spans="7:9" x14ac:dyDescent="0.25">
      <c r="G302" t="s">
        <v>710</v>
      </c>
      <c r="H302" t="s">
        <v>711</v>
      </c>
      <c r="I302" t="s">
        <v>712</v>
      </c>
    </row>
    <row r="313" spans="7:7" x14ac:dyDescent="0.25">
      <c r="G313" t="s">
        <v>728</v>
      </c>
    </row>
  </sheetData>
  <autoFilter ref="B1:E56"/>
  <sortState ref="G2:AM56">
    <sortCondition ref="I2:I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1"/>
  <sheetViews>
    <sheetView topLeftCell="A2817" workbookViewId="0">
      <selection activeCell="A2841" sqref="A2841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255</v>
      </c>
      <c r="N1" s="1"/>
      <c r="O1" s="1" t="s">
        <v>246</v>
      </c>
      <c r="P1" s="1" t="s">
        <v>282</v>
      </c>
      <c r="Q1" s="1" t="s">
        <v>283</v>
      </c>
      <c r="R1" s="1" t="s">
        <v>284</v>
      </c>
      <c r="S1" s="1" t="s">
        <v>254</v>
      </c>
      <c r="T1" s="1" t="s">
        <v>291</v>
      </c>
      <c r="U1" s="1" t="s">
        <v>292</v>
      </c>
      <c r="V1" s="1" t="s">
        <v>256</v>
      </c>
      <c r="W1" s="1" t="s">
        <v>168</v>
      </c>
      <c r="X1" s="1" t="s">
        <v>285</v>
      </c>
      <c r="Y1" s="2" t="s">
        <v>286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INDEX(Weights!$B$1:$B$36,MATCH(Matches!H1483,Weights!$A$1:$A$36,0))</f>
        <v>40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INDEX(Weights!$B$1:$B$36,MATCH(Matches!H1473,Weights!$A$1:$A$36,0))</f>
        <v>20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INDEX(Weights!$B$1:$B$36,MATCH(Matches!H1526,Weights!$A$1:$A$36,0))</f>
        <v>20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INDEX(Weights!$B$1:$B$36,MATCH(Matches!H296,Weights!$A$1:$A$36,0))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249</v>
      </c>
      <c r="E6" t="s">
        <v>275</v>
      </c>
      <c r="F6">
        <v>2</v>
      </c>
      <c r="G6">
        <v>0</v>
      </c>
      <c r="H6" t="s">
        <v>224</v>
      </c>
      <c r="I6" t="s">
        <v>274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INDEX(Weights!$B$1:$B$36,MATCH(Matches!H592,Weights!$A$1:$A$36,0))</f>
        <v>30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INDEX(Weights!$B$1:$B$36,MATCH(Matches!H1493,Weights!$A$1:$A$36,0))</f>
        <v>40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INDEX(Weights!$B$1:$B$36,MATCH(Matches!H2129,Weights!$A$1:$A$36,0))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INDEX(Weights!$B$1:$B$36,MATCH(Matches!H651,Weights!$A$1:$A$36,0))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INDEX(Weights!$B$1:$B$36,MATCH(Matches!H44,Weights!$A$1:$A$36,0))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267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INDEX(Weights!$B$1:$B$36,MATCH(Matches!H1007,Weights!$A$1:$A$36,0))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INDEX(Weights!$B$1:$B$36,MATCH(Matches!H1817,Weights!$A$1:$A$36,0))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INDEX(Weights!$B$1:$B$36,MATCH(Matches!H84,Weights!$A$1:$A$36,0))</f>
        <v>40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269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INDEX(Weights!$B$1:$B$36,MATCH(Matches!H2049,Weights!$A$1:$A$36,0))</f>
        <v>20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INDEX(Weights!$B$1:$B$36,MATCH(Matches!H2155,Weights!$A$1:$A$36,0))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INDEX(Weights!$B$1:$B$36,MATCH(Matches!H620,Weights!$A$1:$A$36,0))</f>
        <v>20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INDEX(Weights!$B$1:$B$36,MATCH(Matches!H1522,Weights!$A$1:$A$36,0))</f>
        <v>40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INDEX(Weights!$B$1:$B$36,MATCH(Matches!H1460,Weights!$A$1:$A$36,0))</f>
        <v>40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INDEX(Weights!$B$1:$B$36,MATCH(Matches!H1472,Weights!$A$1:$A$36,0))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INDEX(Weights!$B$1:$B$36,MATCH(Matches!H2096,Weights!$A$1:$A$36,0))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INDEX(Weights!$B$1:$B$36,MATCH(Matches!H1128,Weights!$A$1:$A$36,0))</f>
        <v>20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INDEX(Weights!$B$1:$B$36,MATCH(Matches!H1759,Weights!$A$1:$A$36,0))</f>
        <v>20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INDEX(Weights!$B$1:$B$36,MATCH(Matches!H2023,Weights!$A$1:$A$36,0))</f>
        <v>40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INDEX(Weights!$B$1:$B$36,MATCH(Matches!H285,Weights!$A$1:$A$36,0))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INDEX(Weights!$B$1:$B$36,MATCH(Matches!H450,Weights!$A$1:$A$36,0))</f>
        <v>40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INDEX(Weights!$B$1:$B$36,MATCH(Matches!H637,Weights!$A$1:$A$36,0))</f>
        <v>20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278</v>
      </c>
      <c r="E27" t="s">
        <v>88</v>
      </c>
      <c r="F27">
        <v>3</v>
      </c>
      <c r="G27">
        <v>1</v>
      </c>
      <c r="H27" t="s">
        <v>234</v>
      </c>
      <c r="I27" t="s">
        <v>267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INDEX(Weights!$B$1:$B$36,MATCH(Matches!H1009,Weights!$A$1:$A$36,0))</f>
        <v>50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INDEX(Weights!$B$1:$B$36,MATCH(Matches!H2411,Weights!$A$1:$A$36,0))</f>
        <v>40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INDEX(Weights!$B$1:$B$36,MATCH(Matches!H144,Weights!$A$1:$A$36,0))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INDEX(Weights!$B$1:$B$36,MATCH(Matches!H1452,Weights!$A$1:$A$36,0))</f>
        <v>20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INDEX(Weights!$B$1:$B$36,MATCH(Matches!H1462,Weights!$A$1:$A$36,0))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INDEX(Weights!$B$1:$B$36,MATCH(Matches!H1570,Weights!$A$1:$A$36,0))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INDEX(Weights!$B$1:$B$36,MATCH(Matches!H1685,Weights!$A$1:$A$36,0))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267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INDEX(Weights!$B$1:$B$36,MATCH(Matches!H996,Weights!$A$1:$A$36,0))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INDEX(Weights!$B$1:$B$36,MATCH(Matches!H1431,Weights!$A$1:$A$36,0))</f>
        <v>20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INDEX(Weights!$B$1:$B$36,MATCH(Matches!H1808,Weights!$A$1:$A$36,0))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INDEX(Weights!$B$1:$B$36,MATCH(Matches!H2839,Weights!$A$1:$A$36,0))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INDEX(Weights!$B$1:$B$36,MATCH(Matches!H103,Weights!$A$1:$A$36,0))</f>
        <v>40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INDEX(Weights!$B$1:$B$36,MATCH(Matches!H728,Weights!$A$1:$A$36,0))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INDEX(Weights!$B$1:$B$36,MATCH(Matches!H1387,Weights!$A$1:$A$36,0))</f>
        <v>40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INDEX(Weights!$B$1:$B$36,MATCH(Matches!H1422,Weights!$A$1:$A$36,0))</f>
        <v>40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INDEX(Weights!$B$1:$B$36,MATCH(Matches!H1435,Weights!$A$1:$A$36,0))</f>
        <v>20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INDEX(Weights!$B$1:$B$36,MATCH(Matches!H2453,Weights!$A$1:$A$36,0))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INDEX(Weights!$B$1:$B$36,MATCH(Matches!H54,Weights!$A$1:$A$36,0))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INDEX(Weights!$B$1:$B$36,MATCH(Matches!H505,Weights!$A$1:$A$36,0))</f>
        <v>40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INDEX(Weights!$B$1:$B$36,MATCH(Matches!H1162,Weights!$A$1:$A$36,0))</f>
        <v>20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INDEX(Weights!$B$1:$B$36,MATCH(Matches!H1448,Weights!$A$1:$A$36,0))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INDEX(Weights!$B$1:$B$36,MATCH(Matches!H1521,Weights!$A$1:$A$36,0))</f>
        <v>20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INDEX(Weights!$B$1:$B$36,MATCH(Matches!H2785,Weights!$A$1:$A$36,0))</f>
        <v>40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INDEX(Weights!$B$1:$B$36,MATCH(Matches!H1449,Weights!$A$1:$A$36,0))</f>
        <v>40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INDEX(Weights!$B$1:$B$36,MATCH(Matches!H2029,Weights!$A$1:$A$36,0))</f>
        <v>20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INDEX(Weights!$B$1:$B$36,MATCH(Matches!H2239,Weights!$A$1:$A$36,0))</f>
        <v>20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281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INDEX(Weights!$B$1:$B$36,MATCH(Matches!H2792,Weights!$A$1:$A$36,0))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INDEX(Weights!$B$1:$B$36,MATCH(Matches!H88,Weights!$A$1:$A$36,0))</f>
        <v>40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INDEX(Weights!$B$1:$B$36,MATCH(Matches!H281,Weights!$A$1:$A$36,0))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INDEX(Weights!$B$1:$B$36,MATCH(Matches!H293,Weights!$A$1:$A$36,0))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INDEX(Weights!$B$1:$B$36,MATCH(Matches!H649,Weights!$A$1:$A$36,0))</f>
        <v>20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INDEX(Weights!$B$1:$B$36,MATCH(Matches!H1312,Weights!$A$1:$A$36,0))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INDEX(Weights!$B$1:$B$36,MATCH(Matches!H1506,Weights!$A$1:$A$36,0))</f>
        <v>20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INDEX(Weights!$B$1:$B$36,MATCH(Matches!H2818,Weights!$A$1:$A$36,0))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INDEX(Weights!$B$1:$B$36,MATCH(Matches!H37,Weights!$A$1:$A$36,0))</f>
        <v>40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INDEX(Weights!$B$1:$B$36,MATCH(Matches!H98,Weights!$A$1:$A$36,0))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INDEX(Weights!$B$1:$B$36,MATCH(Matches!H452,Weights!$A$1:$A$36,0))</f>
        <v>40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273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INDEX(Weights!$B$1:$B$36,MATCH(Matches!H538,Weights!$A$1:$A$36,0))</f>
        <v>40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INDEX(Weights!$B$1:$B$36,MATCH(Matches!H1494,Weights!$A$1:$A$36,0))</f>
        <v>40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INDEX(Weights!$B$1:$B$36,MATCH(Matches!H1818,Weights!$A$1:$A$36,0))</f>
        <v>20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INDEX(Weights!$B$1:$B$36,MATCH(Matches!H2649,Weights!$A$1:$A$36,0))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259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INDEX(Weights!$B$1:$B$36,MATCH(Matches!H2665,Weights!$A$1:$A$36,0))</f>
        <v>20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INDEX(Weights!$B$1:$B$36,MATCH(Matches!H850,Weights!$A$1:$A$36,0))</f>
        <v>20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262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INDEX(Weights!$B$1:$B$36,MATCH(Matches!H1047,Weights!$A$1:$A$36,0))</f>
        <v>20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INDEX(Weights!$B$1:$B$36,MATCH(Matches!H1487,Weights!$A$1:$A$36,0))</f>
        <v>40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INDEX(Weights!$B$1:$B$36,MATCH(Matches!H2363,Weights!$A$1:$A$36,0))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INDEX(Weights!$B$1:$B$36,MATCH(Matches!H2483,Weights!$A$1:$A$36,0))</f>
        <v>20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INDEX(Weights!$B$1:$B$36,MATCH(Matches!H60,Weights!$A$1:$A$36,0))</f>
        <v>40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260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INDEX(Weights!$B$1:$B$36,MATCH(Matches!H282,Weights!$A$1:$A$36,0))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268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INDEX(Weights!$B$1:$B$36,MATCH(Matches!H369,Weights!$A$1:$A$36,0))</f>
        <v>50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260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INDEX(Weights!$B$1:$B$36,MATCH(Matches!H398,Weights!$A$1:$A$36,0))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INDEX(Weights!$B$1:$B$36,MATCH(Matches!H409,Weights!$A$1:$A$36,0))</f>
        <v>20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INDEX(Weights!$B$1:$B$36,MATCH(Matches!H516,Weights!$A$1:$A$36,0))</f>
        <v>30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INDEX(Weights!$B$1:$B$36,MATCH(Matches!H991,Weights!$A$1:$A$36,0))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INDEX(Weights!$B$1:$B$36,MATCH(Matches!H1664,Weights!$A$1:$A$36,0))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INDEX(Weights!$B$1:$B$36,MATCH(Matches!H70,Weights!$A$1:$A$36,0))</f>
        <v>30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INDEX(Weights!$B$1:$B$36,MATCH(Matches!H99,Weights!$A$1:$A$36,0))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INDEX(Weights!$B$1:$B$36,MATCH(Matches!H123,Weights!$A$1:$A$36,0))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INDEX(Weights!$B$1:$B$36,MATCH(Matches!H306,Weights!$A$1:$A$36,0))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INDEX(Weights!$B$1:$B$36,MATCH(Matches!H469,Weights!$A$1:$A$36,0))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INDEX(Weights!$B$1:$B$36,MATCH(Matches!H726,Weights!$A$1:$A$36,0))</f>
        <v>20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266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INDEX(Weights!$B$1:$B$36,MATCH(Matches!H927,Weights!$A$1:$A$36,0))</f>
        <v>50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257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INDEX(Weights!$B$1:$B$36,MATCH(Matches!H967,Weights!$A$1:$A$36,0))</f>
        <v>20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270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INDEX(Weights!$B$1:$B$36,MATCH(Matches!H1084,Weights!$A$1:$A$36,0))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INDEX(Weights!$B$1:$B$36,MATCH(Matches!H1093,Weights!$A$1:$A$36,0))</f>
        <v>30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INDEX(Weights!$B$1:$B$36,MATCH(Matches!H1447,Weights!$A$1:$A$36,0))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INDEX(Weights!$B$1:$B$36,MATCH(Matches!H1498,Weights!$A$1:$A$36,0))</f>
        <v>40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264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INDEX(Weights!$B$1:$B$36,MATCH(Matches!H1878,Weights!$A$1:$A$36,0))</f>
        <v>20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INDEX(Weights!$B$1:$B$36,MATCH(Matches!H2018,Weights!$A$1:$A$36,0))</f>
        <v>20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INDEX(Weights!$B$1:$B$36,MATCH(Matches!H495,Weights!$A$1:$A$36,0))</f>
        <v>40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INDEX(Weights!$B$1:$B$36,MATCH(Matches!H531,Weights!$A$1:$A$36,0))</f>
        <v>20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INDEX(Weights!$B$1:$B$36,MATCH(Matches!H1377,Weights!$A$1:$A$36,0))</f>
        <v>40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INDEX(Weights!$B$1:$B$36,MATCH(Matches!H1442,Weights!$A$1:$A$36,0))</f>
        <v>40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INDEX(Weights!$B$1:$B$36,MATCH(Matches!H1503,Weights!$A$1:$A$36,0))</f>
        <v>40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INDEX(Weights!$B$1:$B$36,MATCH(Matches!H1534,Weights!$A$1:$A$36,0))</f>
        <v>20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INDEX(Weights!$B$1:$B$36,MATCH(Matches!H2302,Weights!$A$1:$A$36,0))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INDEX(Weights!$B$1:$B$36,MATCH(Matches!H2667,Weights!$A$1:$A$36,0))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INDEX(Weights!$B$1:$B$36,MATCH(Matches!H75,Weights!$A$1:$A$36,0))</f>
        <v>40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INDEX(Weights!$B$1:$B$36,MATCH(Matches!H482,Weights!$A$1:$A$36,0))</f>
        <v>40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INDEX(Weights!$B$1:$B$36,MATCH(Matches!H628,Weights!$A$1:$A$36,0))</f>
        <v>20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INDEX(Weights!$B$1:$B$36,MATCH(Matches!H711,Weights!$A$1:$A$36,0))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INDEX(Weights!$B$1:$B$36,MATCH(Matches!H1197,Weights!$A$1:$A$36,0))</f>
        <v>20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264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INDEX(Weights!$B$1:$B$36,MATCH(Matches!H1402,Weights!$A$1:$A$36,0))</f>
        <v>20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260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INDEX(Weights!$B$1:$B$36,MATCH(Matches!H1513,Weights!$A$1:$A$36,0))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INDEX(Weights!$B$1:$B$36,MATCH(Matches!H2345,Weights!$A$1:$A$36,0))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INDEX(Weights!$B$1:$B$36,MATCH(Matches!H2433,Weights!$A$1:$A$36,0))</f>
        <v>20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INDEX(Weights!$B$1:$B$36,MATCH(Matches!H2439,Weights!$A$1:$A$36,0))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267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INDEX(Weights!$B$1:$B$36,MATCH(Matches!H2796,Weights!$A$1:$A$36,0))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259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INDEX(Weights!$B$1:$B$36,MATCH(Matches!H61,Weights!$A$1:$A$36,0))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260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INDEX(Weights!$B$1:$B$36,MATCH(Matches!H277,Weights!$A$1:$A$36,0))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INDEX(Weights!$B$1:$B$36,MATCH(Matches!H479,Weights!$A$1:$A$36,0))</f>
        <v>20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INDEX(Weights!$B$1:$B$36,MATCH(Matches!H512,Weights!$A$1:$A$36,0))</f>
        <v>20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INDEX(Weights!$B$1:$B$36,MATCH(Matches!H1379,Weights!$A$1:$A$36,0))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INDEX(Weights!$B$1:$B$36,MATCH(Matches!H1579,Weights!$A$1:$A$36,0))</f>
        <v>50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INDEX(Weights!$B$1:$B$36,MATCH(Matches!H1675,Weights!$A$1:$A$36,0))</f>
        <v>20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INDEX(Weights!$B$1:$B$36,MATCH(Matches!H1779,Weights!$A$1:$A$36,0))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INDEX(Weights!$B$1:$B$36,MATCH(Matches!H2074,Weights!$A$1:$A$36,0))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INDEX(Weights!$B$1:$B$36,MATCH(Matches!H2134,Weights!$A$1:$A$36,0))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INDEX(Weights!$B$1:$B$36,MATCH(Matches!H2347,Weights!$A$1:$A$36,0))</f>
        <v>20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INDEX(Weights!$B$1:$B$36,MATCH(Matches!H2349,Weights!$A$1:$A$36,0))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INDEX(Weights!$B$1:$B$36,MATCH(Matches!H2359,Weights!$A$1:$A$36,0))</f>
        <v>40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INDEX(Weights!$B$1:$B$36,MATCH(Matches!H2461,Weights!$A$1:$A$36,0))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INDEX(Weights!$B$1:$B$36,MATCH(Matches!H43,Weights!$A$1:$A$36,0))</f>
        <v>40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INDEX(Weights!$B$1:$B$36,MATCH(Matches!H300,Weights!$A$1:$A$36,0))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INDEX(Weights!$B$1:$B$36,MATCH(Matches!H426,Weights!$A$1:$A$36,0))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INDEX(Weights!$B$1:$B$36,MATCH(Matches!H618,Weights!$A$1:$A$36,0))</f>
        <v>20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INDEX(Weights!$B$1:$B$36,MATCH(Matches!H648,Weights!$A$1:$A$36,0))</f>
        <v>20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INDEX(Weights!$B$1:$B$36,MATCH(Matches!H665,Weights!$A$1:$A$36,0))</f>
        <v>50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INDEX(Weights!$B$1:$B$36,MATCH(Matches!H1226,Weights!$A$1:$A$36,0))</f>
        <v>20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260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INDEX(Weights!$B$1:$B$36,MATCH(Matches!H1392,Weights!$A$1:$A$36,0))</f>
        <v>20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INDEX(Weights!$B$1:$B$36,MATCH(Matches!H2392,Weights!$A$1:$A$36,0))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INDEX(Weights!$B$1:$B$36,MATCH(Matches!H77,Weights!$A$1:$A$36,0))</f>
        <v>40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INDEX(Weights!$B$1:$B$36,MATCH(Matches!H102,Weights!$A$1:$A$36,0))</f>
        <v>40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INDEX(Weights!$B$1:$B$36,MATCH(Matches!H594,Weights!$A$1:$A$36,0))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270</v>
      </c>
      <c r="E141" t="s">
        <v>267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INDEX(Weights!$B$1:$B$36,MATCH(Matches!H741,Weights!$A$1:$A$36,0))</f>
        <v>20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268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INDEX(Weights!$B$1:$B$36,MATCH(Matches!H990,Weights!$A$1:$A$36,0))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INDEX(Weights!$B$1:$B$36,MATCH(Matches!H1340,Weights!$A$1:$A$36,0))</f>
        <v>20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INDEX(Weights!$B$1:$B$36,MATCH(Matches!H1471,Weights!$A$1:$A$36,0))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INDEX(Weights!$B$1:$B$36,MATCH(Matches!H1482,Weights!$A$1:$A$36,0))</f>
        <v>20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INDEX(Weights!$B$1:$B$36,MATCH(Matches!H1505,Weights!$A$1:$A$36,0))</f>
        <v>20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INDEX(Weights!$B$1:$B$36,MATCH(Matches!H1533,Weights!$A$1:$A$36,0))</f>
        <v>20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INDEX(Weights!$B$1:$B$36,MATCH(Matches!H2000,Weights!$A$1:$A$36,0))</f>
        <v>40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INDEX(Weights!$B$1:$B$36,MATCH(Matches!H2032,Weights!$A$1:$A$36,0))</f>
        <v>40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INDEX(Weights!$B$1:$B$36,MATCH(Matches!H2059,Weights!$A$1:$A$36,0))</f>
        <v>20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INDEX(Weights!$B$1:$B$36,MATCH(Matches!H2388,Weights!$A$1:$A$36,0))</f>
        <v>40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INDEX(Weights!$B$1:$B$36,MATCH(Matches!H2410,Weights!$A$1:$A$36,0))</f>
        <v>40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INDEX(Weights!$B$1:$B$36,MATCH(Matches!H2471,Weights!$A$1:$A$36,0))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INDEX(Weights!$B$1:$B$36,MATCH(Matches!H2644,Weights!$A$1:$A$36,0))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INDEX(Weights!$B$1:$B$36,MATCH(Matches!H2788,Weights!$A$1:$A$36,0))</f>
        <v>40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278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INDEX(Weights!$B$1:$B$36,MATCH(Matches!H2793,Weights!$A$1:$A$36,0))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INDEX(Weights!$B$1:$B$36,MATCH(Matches!H83,Weights!$A$1:$A$36,0))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259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INDEX(Weights!$B$1:$B$36,MATCH(Matches!H378,Weights!$A$1:$A$36,0))</f>
        <v>50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INDEX(Weights!$B$1:$B$36,MATCH(Matches!H400,Weights!$A$1:$A$36,0))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INDEX(Weights!$B$1:$B$36,MATCH(Matches!H488,Weights!$A$1:$A$36,0))</f>
        <v>40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263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INDEX(Weights!$B$1:$B$36,MATCH(Matches!H619,Weights!$A$1:$A$36,0))</f>
        <v>20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INDEX(Weights!$B$1:$B$36,MATCH(Matches!H717,Weights!$A$1:$A$36,0))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INDEX(Weights!$B$1:$B$36,MATCH(Matches!H735,Weights!$A$1:$A$36,0))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INDEX(Weights!$B$1:$B$36,MATCH(Matches!H859,Weights!$A$1:$A$36,0))</f>
        <v>40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INDEX(Weights!$B$1:$B$36,MATCH(Matches!H926,Weights!$A$1:$A$36,0))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262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INDEX(Weights!$B$1:$B$36,MATCH(Matches!H1032,Weights!$A$1:$A$36,0))</f>
        <v>50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INDEX(Weights!$B$1:$B$36,MATCH(Matches!H1039,Weights!$A$1:$A$36,0))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INDEX(Weights!$B$1:$B$36,MATCH(Matches!H1158,Weights!$A$1:$A$36,0))</f>
        <v>20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INDEX(Weights!$B$1:$B$36,MATCH(Matches!H1466,Weights!$A$1:$A$36,0))</f>
        <v>30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INDEX(Weights!$B$1:$B$36,MATCH(Matches!H1618,Weights!$A$1:$A$36,0))</f>
        <v>20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INDEX(Weights!$B$1:$B$36,MATCH(Matches!H1786,Weights!$A$1:$A$36,0))</f>
        <v>20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INDEX(Weights!$B$1:$B$36,MATCH(Matches!H2089,Weights!$A$1:$A$36,0))</f>
        <v>20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INDEX(Weights!$B$1:$B$36,MATCH(Matches!H2320,Weights!$A$1:$A$36,0))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INDEX(Weights!$B$1:$B$36,MATCH(Matches!H2401,Weights!$A$1:$A$36,0))</f>
        <v>40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INDEX(Weights!$B$1:$B$36,MATCH(Matches!H2445,Weights!$A$1:$A$36,0))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INDEX(Weights!$B$1:$B$36,MATCH(Matches!H2608,Weights!$A$1:$A$36,0))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278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INDEX(Weights!$B$1:$B$36,MATCH(Matches!H2822,Weights!$A$1:$A$36,0))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INDEX(Weights!$B$1:$B$36,MATCH(Matches!H129,Weights!$A$1:$A$36,0))</f>
        <v>50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INDEX(Weights!$B$1:$B$36,MATCH(Matches!H462,Weights!$A$1:$A$36,0))</f>
        <v>20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INDEX(Weights!$B$1:$B$36,MATCH(Matches!H586,Weights!$A$1:$A$36,0))</f>
        <v>20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INDEX(Weights!$B$1:$B$36,MATCH(Matches!H779,Weights!$A$1:$A$36,0))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INDEX(Weights!$B$1:$B$36,MATCH(Matches!H935,Weights!$A$1:$A$36,0))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INDEX(Weights!$B$1:$B$36,MATCH(Matches!H1279,Weights!$A$1:$A$36,0))</f>
        <v>40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INDEX(Weights!$B$1:$B$36,MATCH(Matches!H1363,Weights!$A$1:$A$36,0))</f>
        <v>20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INDEX(Weights!$B$1:$B$36,MATCH(Matches!H1496,Weights!$A$1:$A$36,0))</f>
        <v>20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INDEX(Weights!$B$1:$B$36,MATCH(Matches!H1719,Weights!$A$1:$A$36,0))</f>
        <v>20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INDEX(Weights!$B$1:$B$36,MATCH(Matches!H1794,Weights!$A$1:$A$36,0))</f>
        <v>20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INDEX(Weights!$B$1:$B$36,MATCH(Matches!H1827,Weights!$A$1:$A$36,0))</f>
        <v>20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INDEX(Weights!$B$1:$B$36,MATCH(Matches!H1835,Weights!$A$1:$A$36,0))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INDEX(Weights!$B$1:$B$36,MATCH(Matches!H1988,Weights!$A$1:$A$36,0))</f>
        <v>40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INDEX(Weights!$B$1:$B$36,MATCH(Matches!H1989,Weights!$A$1:$A$36,0))</f>
        <v>20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INDEX(Weights!$B$1:$B$36,MATCH(Matches!H2068,Weights!$A$1:$A$36,0))</f>
        <v>20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INDEX(Weights!$B$1:$B$36,MATCH(Matches!H2408,Weights!$A$1:$A$36,0))</f>
        <v>40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INDEX(Weights!$B$1:$B$36,MATCH(Matches!H65,Weights!$A$1:$A$36,0))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INDEX(Weights!$B$1:$B$36,MATCH(Matches!H89,Weights!$A$1:$A$36,0))</f>
        <v>40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261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INDEX(Weights!$B$1:$B$36,MATCH(Matches!H471,Weights!$A$1:$A$36,0))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INDEX(Weights!$B$1:$B$36,MATCH(Matches!H480,Weights!$A$1:$A$36,0))</f>
        <v>20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INDEX(Weights!$B$1:$B$36,MATCH(Matches!H1025,Weights!$A$1:$A$36,0))</f>
        <v>30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INDEX(Weights!$B$1:$B$36,MATCH(Matches!H1444,Weights!$A$1:$A$36,0))</f>
        <v>40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INDEX(Weights!$B$1:$B$36,MATCH(Matches!H1702,Weights!$A$1:$A$36,0))</f>
        <v>40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INDEX(Weights!$B$1:$B$36,MATCH(Matches!H1744,Weights!$A$1:$A$36,0))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INDEX(Weights!$B$1:$B$36,MATCH(Matches!H2026,Weights!$A$1:$A$36,0))</f>
        <v>40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INDEX(Weights!$B$1:$B$36,MATCH(Matches!H2252,Weights!$A$1:$A$36,0))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INDEX(Weights!$B$1:$B$36,MATCH(Matches!H2384,Weights!$A$1:$A$36,0))</f>
        <v>40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INDEX(Weights!$B$1:$B$36,MATCH(Matches!H2513,Weights!$A$1:$A$36,0))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INDEX(Weights!$B$1:$B$36,MATCH(Matches!H2755,Weights!$A$1:$A$36,0))</f>
        <v>40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INDEX(Weights!$B$1:$B$36,MATCH(Matches!H10,Weights!$A$1:$A$36,0))</f>
        <v>50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INDEX(Weights!$B$1:$B$36,MATCH(Matches!H38,Weights!$A$1:$A$36,0))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258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INDEX(Weights!$B$1:$B$36,MATCH(Matches!H51,Weights!$A$1:$A$36,0))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INDEX(Weights!$B$1:$B$36,MATCH(Matches!H59,Weights!$A$1:$A$36,0))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INDEX(Weights!$B$1:$B$36,MATCH(Matches!H72,Weights!$A$1:$A$36,0))</f>
        <v>40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INDEX(Weights!$B$1:$B$36,MATCH(Matches!H286,Weights!$A$1:$A$36,0))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INDEX(Weights!$B$1:$B$36,MATCH(Matches!H610,Weights!$A$1:$A$36,0))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INDEX(Weights!$B$1:$B$36,MATCH(Matches!H868,Weights!$A$1:$A$36,0))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INDEX(Weights!$B$1:$B$36,MATCH(Matches!H908,Weights!$A$1:$A$36,0))</f>
        <v>20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INDEX(Weights!$B$1:$B$36,MATCH(Matches!H1395,Weights!$A$1:$A$36,0))</f>
        <v>50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INDEX(Weights!$B$1:$B$36,MATCH(Matches!H1409,Weights!$A$1:$A$36,0))</f>
        <v>20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INDEX(Weights!$B$1:$B$36,MATCH(Matches!H1474,Weights!$A$1:$A$36,0))</f>
        <v>20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INDEX(Weights!$B$1:$B$36,MATCH(Matches!H1511,Weights!$A$1:$A$36,0))</f>
        <v>40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INDEX(Weights!$B$1:$B$36,MATCH(Matches!H1517,Weights!$A$1:$A$36,0))</f>
        <v>20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INDEX(Weights!$B$1:$B$36,MATCH(Matches!H1723,Weights!$A$1:$A$36,0))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INDEX(Weights!$B$1:$B$36,MATCH(Matches!H1802,Weights!$A$1:$A$36,0))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INDEX(Weights!$B$1:$B$36,MATCH(Matches!H1843,Weights!$A$1:$A$36,0))</f>
        <v>20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INDEX(Weights!$B$1:$B$36,MATCH(Matches!H1954,Weights!$A$1:$A$36,0))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INDEX(Weights!$B$1:$B$36,MATCH(Matches!H2031,Weights!$A$1:$A$36,0))</f>
        <v>20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INDEX(Weights!$B$1:$B$36,MATCH(Matches!H2379,Weights!$A$1:$A$36,0))</f>
        <v>20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INDEX(Weights!$B$1:$B$36,MATCH(Matches!H2430,Weights!$A$1:$A$36,0))</f>
        <v>20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INDEX(Weights!$B$1:$B$36,MATCH(Matches!H2451,Weights!$A$1:$A$36,0))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INDEX(Weights!$B$1:$B$36,MATCH(Matches!H2481,Weights!$A$1:$A$36,0))</f>
        <v>20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INDEX(Weights!$B$1:$B$36,MATCH(Matches!H2500,Weights!$A$1:$A$36,0))</f>
        <v>20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INDEX(Weights!$B$1:$B$36,MATCH(Matches!H2545,Weights!$A$1:$A$36,0))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INDEX(Weights!$B$1:$B$36,MATCH(Matches!H2813,Weights!$A$1:$A$36,0))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INDEX(Weights!$B$1:$B$36,MATCH(Matches!H55,Weights!$A$1:$A$36,0))</f>
        <v>40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INDEX(Weights!$B$1:$B$36,MATCH(Matches!H64,Weights!$A$1:$A$36,0))</f>
        <v>30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INDEX(Weights!$B$1:$B$36,MATCH(Matches!H158,Weights!$A$1:$A$36,0))</f>
        <v>40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INDEX(Weights!$B$1:$B$36,MATCH(Matches!H509,Weights!$A$1:$A$36,0))</f>
        <v>40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INDEX(Weights!$B$1:$B$36,MATCH(Matches!H874,Weights!$A$1:$A$36,0))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267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INDEX(Weights!$B$1:$B$36,MATCH(Matches!H1000,Weights!$A$1:$A$36,0))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INDEX(Weights!$B$1:$B$36,MATCH(Matches!H1020,Weights!$A$1:$A$36,0))</f>
        <v>40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INDEX(Weights!$B$1:$B$36,MATCH(Matches!H1080,Weights!$A$1:$A$36,0))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INDEX(Weights!$B$1:$B$36,MATCH(Matches!H1182,Weights!$A$1:$A$36,0))</f>
        <v>20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INDEX(Weights!$B$1:$B$36,MATCH(Matches!H1368,Weights!$A$1:$A$36,0))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INDEX(Weights!$B$1:$B$36,MATCH(Matches!H1382,Weights!$A$1:$A$36,0))</f>
        <v>20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INDEX(Weights!$B$1:$B$36,MATCH(Matches!H1396,Weights!$A$1:$A$36,0))</f>
        <v>40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INDEX(Weights!$B$1:$B$36,MATCH(Matches!H1428,Weights!$A$1:$A$36,0))</f>
        <v>40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INDEX(Weights!$B$1:$B$36,MATCH(Matches!H1795,Weights!$A$1:$A$36,0))</f>
        <v>20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INDEX(Weights!$B$1:$B$36,MATCH(Matches!H2003,Weights!$A$1:$A$36,0))</f>
        <v>20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INDEX(Weights!$B$1:$B$36,MATCH(Matches!H2013,Weights!$A$1:$A$36,0))</f>
        <v>20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INDEX(Weights!$B$1:$B$36,MATCH(Matches!H2380,Weights!$A$1:$A$36,0))</f>
        <v>20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INDEX(Weights!$B$1:$B$36,MATCH(Matches!H2448,Weights!$A$1:$A$36,0))</f>
        <v>20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INDEX(Weights!$B$1:$B$36,MATCH(Matches!H2459,Weights!$A$1:$A$36,0))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INDEX(Weights!$B$1:$B$36,MATCH(Matches!H2804,Weights!$A$1:$A$36,0))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INDEX(Weights!$B$1:$B$36,MATCH(Matches!H276,Weights!$A$1:$A$36,0))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INDEX(Weights!$B$1:$B$36,MATCH(Matches!H520,Weights!$A$1:$A$36,0))</f>
        <v>20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INDEX(Weights!$B$1:$B$36,MATCH(Matches!H720,Weights!$A$1:$A$36,0))</f>
        <v>40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258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INDEX(Weights!$B$1:$B$36,MATCH(Matches!H888,Weights!$A$1:$A$36,0))</f>
        <v>50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INDEX(Weights!$B$1:$B$36,MATCH(Matches!H1191,Weights!$A$1:$A$36,0))</f>
        <v>20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INDEX(Weights!$B$1:$B$36,MATCH(Matches!H1272,Weights!$A$1:$A$36,0))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INDEX(Weights!$B$1:$B$36,MATCH(Matches!H1273,Weights!$A$1:$A$36,0))</f>
        <v>40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INDEX(Weights!$B$1:$B$36,MATCH(Matches!H1308,Weights!$A$1:$A$36,0))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INDEX(Weights!$B$1:$B$36,MATCH(Matches!H1490,Weights!$A$1:$A$36,0))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INDEX(Weights!$B$1:$B$36,MATCH(Matches!H1671,Weights!$A$1:$A$36,0))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INDEX(Weights!$B$1:$B$36,MATCH(Matches!H2066,Weights!$A$1:$A$36,0))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261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INDEX(Weights!$B$1:$B$36,MATCH(Matches!H2170,Weights!$A$1:$A$36,0))</f>
        <v>20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INDEX(Weights!$B$1:$B$36,MATCH(Matches!H2370,Weights!$A$1:$A$36,0))</f>
        <v>20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INDEX(Weights!$B$1:$B$36,MATCH(Matches!H2375,Weights!$A$1:$A$36,0))</f>
        <v>40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INDEX(Weights!$B$1:$B$36,MATCH(Matches!H2397,Weights!$A$1:$A$36,0))</f>
        <v>40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INDEX(Weights!$B$1:$B$36,MATCH(Matches!H2703,Weights!$A$1:$A$36,0))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INDEX(Weights!$B$1:$B$36,MATCH(Matches!H2781,Weights!$A$1:$A$36,0))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INDEX(Weights!$B$1:$B$36,MATCH(Matches!H93,Weights!$A$1:$A$36,0))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INDEX(Weights!$B$1:$B$36,MATCH(Matches!H101,Weights!$A$1:$A$36,0))</f>
        <v>50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INDEX(Weights!$B$1:$B$36,MATCH(Matches!H214,Weights!$A$1:$A$36,0))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INDEX(Weights!$B$1:$B$36,MATCH(Matches!H267,Weights!$A$1:$A$36,0))</f>
        <v>50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INDEX(Weights!$B$1:$B$36,MATCH(Matches!H304,Weights!$A$1:$A$36,0))</f>
        <v>50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INDEX(Weights!$B$1:$B$36,MATCH(Matches!H742,Weights!$A$1:$A$36,0))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INDEX(Weights!$B$1:$B$36,MATCH(Matches!H1026,Weights!$A$1:$A$36,0))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INDEX(Weights!$B$1:$B$36,MATCH(Matches!H1187,Weights!$A$1:$A$36,0))</f>
        <v>20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INDEX(Weights!$B$1:$B$36,MATCH(Matches!H1405,Weights!$A$1:$A$36,0))</f>
        <v>40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INDEX(Weights!$B$1:$B$36,MATCH(Matches!H1497,Weights!$A$1:$A$36,0))</f>
        <v>20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INDEX(Weights!$B$1:$B$36,MATCH(Matches!H1529,Weights!$A$1:$A$36,0))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INDEX(Weights!$B$1:$B$36,MATCH(Matches!H1735,Weights!$A$1:$A$36,0))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INDEX(Weights!$B$1:$B$36,MATCH(Matches!H1811,Weights!$A$1:$A$36,0))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INDEX(Weights!$B$1:$B$36,MATCH(Matches!H1844,Weights!$A$1:$A$36,0))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INDEX(Weights!$B$1:$B$36,MATCH(Matches!H1875,Weights!$A$1:$A$36,0))</f>
        <v>20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INDEX(Weights!$B$1:$B$36,MATCH(Matches!H1894,Weights!$A$1:$A$36,0))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INDEX(Weights!$B$1:$B$36,MATCH(Matches!H2004,Weights!$A$1:$A$36,0))</f>
        <v>20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INDEX(Weights!$B$1:$B$36,MATCH(Matches!H2295,Weights!$A$1:$A$36,0))</f>
        <v>20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INDEX(Weights!$B$1:$B$36,MATCH(Matches!H2361,Weights!$A$1:$A$36,0))</f>
        <v>40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INDEX(Weights!$B$1:$B$36,MATCH(Matches!H2479,Weights!$A$1:$A$36,0))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INDEX(Weights!$B$1:$B$36,MATCH(Matches!H2503,Weights!$A$1:$A$36,0))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INDEX(Weights!$B$1:$B$36,MATCH(Matches!H2524,Weights!$A$1:$A$36,0))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INDEX(Weights!$B$1:$B$36,MATCH(Matches!H2657,Weights!$A$1:$A$36,0))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278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INDEX(Weights!$B$1:$B$36,MATCH(Matches!H2798,Weights!$A$1:$A$36,0))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259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INDEX(Weights!$B$1:$B$36,MATCH(Matches!H17,Weights!$A$1:$A$36,0))</f>
        <v>50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INDEX(Weights!$B$1:$B$36,MATCH(Matches!H97,Weights!$A$1:$A$36,0))</f>
        <v>40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INDEX(Weights!$B$1:$B$36,MATCH(Matches!H343,Weights!$A$1:$A$36,0))</f>
        <v>50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INDEX(Weights!$B$1:$B$36,MATCH(Matches!H349,Weights!$A$1:$A$36,0))</f>
        <v>40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INDEX(Weights!$B$1:$B$36,MATCH(Matches!H511,Weights!$A$1:$A$36,0))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INDEX(Weights!$B$1:$B$36,MATCH(Matches!H515,Weights!$A$1:$A$36,0))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INDEX(Weights!$B$1:$B$36,MATCH(Matches!H612,Weights!$A$1:$A$36,0))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INDEX(Weights!$B$1:$B$36,MATCH(Matches!H941,Weights!$A$1:$A$36,0))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262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INDEX(Weights!$B$1:$B$36,MATCH(Matches!H1030,Weights!$A$1:$A$36,0))</f>
        <v>20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INDEX(Weights!$B$1:$B$36,MATCH(Matches!H1234,Weights!$A$1:$A$36,0))</f>
        <v>20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INDEX(Weights!$B$1:$B$36,MATCH(Matches!H1479,Weights!$A$1:$A$36,0))</f>
        <v>20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280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INDEX(Weights!$B$1:$B$36,MATCH(Matches!H1531,Weights!$A$1:$A$36,0))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INDEX(Weights!$B$1:$B$36,MATCH(Matches!H1906,Weights!$A$1:$A$36,0))</f>
        <v>20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INDEX(Weights!$B$1:$B$36,MATCH(Matches!H2007,Weights!$A$1:$A$36,0))</f>
        <v>40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INDEX(Weights!$B$1:$B$36,MATCH(Matches!H2016,Weights!$A$1:$A$36,0))</f>
        <v>40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INDEX(Weights!$B$1:$B$36,MATCH(Matches!H2020,Weights!$A$1:$A$36,0))</f>
        <v>20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INDEX(Weights!$B$1:$B$36,MATCH(Matches!H2398,Weights!$A$1:$A$36,0))</f>
        <v>20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INDEX(Weights!$B$1:$B$36,MATCH(Matches!H2526,Weights!$A$1:$A$36,0))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INDEX(Weights!$B$1:$B$36,MATCH(Matches!H2620,Weights!$A$1:$A$36,0))</f>
        <v>50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INDEX(Weights!$B$1:$B$36,MATCH(Matches!H2676,Weights!$A$1:$A$36,0))</f>
        <v>20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INDEX(Weights!$B$1:$B$36,MATCH(Matches!H90,Weights!$A$1:$A$36,0))</f>
        <v>40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INDEX(Weights!$B$1:$B$36,MATCH(Matches!H391,Weights!$A$1:$A$36,0))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INDEX(Weights!$B$1:$B$36,MATCH(Matches!H442,Weights!$A$1:$A$36,0))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INDEX(Weights!$B$1:$B$36,MATCH(Matches!H510,Weights!$A$1:$A$36,0))</f>
        <v>20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INDEX(Weights!$B$1:$B$36,MATCH(Matches!H770,Weights!$A$1:$A$36,0))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266</v>
      </c>
      <c r="E319" t="s">
        <v>271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INDEX(Weights!$B$1:$B$36,MATCH(Matches!H771,Weights!$A$1:$A$36,0))</f>
        <v>20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263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INDEX(Weights!$B$1:$B$36,MATCH(Matches!H882,Weights!$A$1:$A$36,0))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INDEX(Weights!$B$1:$B$36,MATCH(Matches!H948,Weights!$A$1:$A$36,0))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INDEX(Weights!$B$1:$B$36,MATCH(Matches!H1149,Weights!$A$1:$A$36,0))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INDEX(Weights!$B$1:$B$36,MATCH(Matches!H1290,Weights!$A$1:$A$36,0))</f>
        <v>20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INDEX(Weights!$B$1:$B$36,MATCH(Matches!H1302,Weights!$A$1:$A$36,0))</f>
        <v>20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INDEX(Weights!$B$1:$B$36,MATCH(Matches!H1394,Weights!$A$1:$A$36,0))</f>
        <v>50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INDEX(Weights!$B$1:$B$36,MATCH(Matches!H1403,Weights!$A$1:$A$36,0))</f>
        <v>20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INDEX(Weights!$B$1:$B$36,MATCH(Matches!H1406,Weights!$A$1:$A$36,0))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INDEX(Weights!$B$1:$B$36,MATCH(Matches!H1509,Weights!$A$1:$A$36,0))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INDEX(Weights!$B$1:$B$36,MATCH(Matches!H1515,Weights!$A$1:$A$36,0))</f>
        <v>40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257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INDEX(Weights!$B$1:$B$36,MATCH(Matches!H1553,Weights!$A$1:$A$36,0))</f>
        <v>40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INDEX(Weights!$B$1:$B$36,MATCH(Matches!H1752,Weights!$A$1:$A$36,0))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INDEX(Weights!$B$1:$B$36,MATCH(Matches!H1876,Weights!$A$1:$A$36,0))</f>
        <v>20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INDEX(Weights!$B$1:$B$36,MATCH(Matches!H1910,Weights!$A$1:$A$36,0))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INDEX(Weights!$B$1:$B$36,MATCH(Matches!H1950,Weights!$A$1:$A$36,0))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263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INDEX(Weights!$B$1:$B$36,MATCH(Matches!H2147,Weights!$A$1:$A$36,0))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INDEX(Weights!$B$1:$B$36,MATCH(Matches!H2261,Weights!$A$1:$A$36,0))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INDEX(Weights!$B$1:$B$36,MATCH(Matches!H2267,Weights!$A$1:$A$36,0))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257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INDEX(Weights!$B$1:$B$36,MATCH(Matches!H2309,Weights!$A$1:$A$36,0))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258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INDEX(Weights!$B$1:$B$36,MATCH(Matches!H2316,Weights!$A$1:$A$36,0))</f>
        <v>20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INDEX(Weights!$B$1:$B$36,MATCH(Matches!H2577,Weights!$A$1:$A$36,0))</f>
        <v>20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INDEX(Weights!$B$1:$B$36,MATCH(Matches!H27,Weights!$A$1:$A$36,0))</f>
        <v>40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INDEX(Weights!$B$1:$B$36,MATCH(Matches!H32,Weights!$A$1:$A$36,0))</f>
        <v>40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INDEX(Weights!$B$1:$B$36,MATCH(Matches!H76,Weights!$A$1:$A$36,0))</f>
        <v>40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INDEX(Weights!$B$1:$B$36,MATCH(Matches!H284,Weights!$A$1:$A$36,0))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INDEX(Weights!$B$1:$B$36,MATCH(Matches!H397,Weights!$A$1:$A$36,0))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INDEX(Weights!$B$1:$B$36,MATCH(Matches!H408,Weights!$A$1:$A$36,0))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INDEX(Weights!$B$1:$B$36,MATCH(Matches!H789,Weights!$A$1:$A$36,0))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INDEX(Weights!$B$1:$B$36,MATCH(Matches!H902,Weights!$A$1:$A$36,0))</f>
        <v>20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INDEX(Weights!$B$1:$B$36,MATCH(Matches!H1036,Weights!$A$1:$A$36,0))</f>
        <v>20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INDEX(Weights!$B$1:$B$36,MATCH(Matches!H1136,Weights!$A$1:$A$36,0))</f>
        <v>50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INDEX(Weights!$B$1:$B$36,MATCH(Matches!H1147,Weights!$A$1:$A$36,0))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INDEX(Weights!$B$1:$B$36,MATCH(Matches!H1219,Weights!$A$1:$A$36,0))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INDEX(Weights!$B$1:$B$36,MATCH(Matches!H1414,Weights!$A$1:$A$36,0))</f>
        <v>40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265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INDEX(Weights!$B$1:$B$36,MATCH(Matches!H1438,Weights!$A$1:$A$36,0))</f>
        <v>40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INDEX(Weights!$B$1:$B$36,MATCH(Matches!H1907,Weights!$A$1:$A$36,0))</f>
        <v>50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INDEX(Weights!$B$1:$B$36,MATCH(Matches!H1915,Weights!$A$1:$A$36,0))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INDEX(Weights!$B$1:$B$36,MATCH(Matches!H2017,Weights!$A$1:$A$36,0))</f>
        <v>40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INDEX(Weights!$B$1:$B$36,MATCH(Matches!H2025,Weights!$A$1:$A$36,0))</f>
        <v>40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INDEX(Weights!$B$1:$B$36,MATCH(Matches!H2241,Weights!$A$1:$A$36,0))</f>
        <v>20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INDEX(Weights!$B$1:$B$36,MATCH(Matches!H2285,Weights!$A$1:$A$36,0))</f>
        <v>20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INDEX(Weights!$B$1:$B$36,MATCH(Matches!H2390,Weights!$A$1:$A$36,0))</f>
        <v>20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INDEX(Weights!$B$1:$B$36,MATCH(Matches!H2402,Weights!$A$1:$A$36,0))</f>
        <v>40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INDEX(Weights!$B$1:$B$36,MATCH(Matches!H2406,Weights!$A$1:$A$36,0))</f>
        <v>40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INDEX(Weights!$B$1:$B$36,MATCH(Matches!H2432,Weights!$A$1:$A$36,0))</f>
        <v>20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INDEX(Weights!$B$1:$B$36,MATCH(Matches!H2438,Weights!$A$1:$A$36,0))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INDEX(Weights!$B$1:$B$36,MATCH(Matches!H2549,Weights!$A$1:$A$36,0))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INDEX(Weights!$B$1:$B$36,MATCH(Matches!H2590,Weights!$A$1:$A$36,0))</f>
        <v>50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INDEX(Weights!$B$1:$B$36,MATCH(Matches!H20,Weights!$A$1:$A$36,0))</f>
        <v>40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INDEX(Weights!$B$1:$B$36,MATCH(Matches!H33,Weights!$A$1:$A$36,0))</f>
        <v>40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259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INDEX(Weights!$B$1:$B$36,MATCH(Matches!H35,Weights!$A$1:$A$36,0))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INDEX(Weights!$B$1:$B$36,MATCH(Matches!H40,Weights!$A$1:$A$36,0))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INDEX(Weights!$B$1:$B$36,MATCH(Matches!H87,Weights!$A$1:$A$36,0))</f>
        <v>40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INDEX(Weights!$B$1:$B$36,MATCH(Matches!H107,Weights!$A$1:$A$36,0))</f>
        <v>40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INDEX(Weights!$B$1:$B$36,MATCH(Matches!H122,Weights!$A$1:$A$36,0))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INDEX(Weights!$B$1:$B$36,MATCH(Matches!H366,Weights!$A$1:$A$36,0))</f>
        <v>40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INDEX(Weights!$B$1:$B$36,MATCH(Matches!H461,Weights!$A$1:$A$36,0))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INDEX(Weights!$B$1:$B$36,MATCH(Matches!H518,Weights!$A$1:$A$36,0))</f>
        <v>40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INDEX(Weights!$B$1:$B$36,MATCH(Matches!H525,Weights!$A$1:$A$36,0))</f>
        <v>40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INDEX(Weights!$B$1:$B$36,MATCH(Matches!H534,Weights!$A$1:$A$36,0))</f>
        <v>50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275</v>
      </c>
      <c r="E380" t="s">
        <v>251</v>
      </c>
      <c r="F380">
        <v>1</v>
      </c>
      <c r="G380">
        <v>0</v>
      </c>
      <c r="H380" t="s">
        <v>224</v>
      </c>
      <c r="I380" t="s">
        <v>274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INDEX(Weights!$B$1:$B$36,MATCH(Matches!H558,Weights!$A$1:$A$36,0))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INDEX(Weights!$B$1:$B$36,MATCH(Matches!H623,Weights!$A$1:$A$36,0))</f>
        <v>50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INDEX(Weights!$B$1:$B$36,MATCH(Matches!H677,Weights!$A$1:$A$36,0))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258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INDEX(Weights!$B$1:$B$36,MATCH(Matches!H721,Weights!$A$1:$A$36,0))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INDEX(Weights!$B$1:$B$36,MATCH(Matches!H792,Weights!$A$1:$A$36,0))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267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INDEX(Weights!$B$1:$B$36,MATCH(Matches!H998,Weights!$A$1:$A$36,0))</f>
        <v>20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INDEX(Weights!$B$1:$B$36,MATCH(Matches!H1065,Weights!$A$1:$A$36,0))</f>
        <v>40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INDEX(Weights!$B$1:$B$36,MATCH(Matches!H1153,Weights!$A$1:$A$36,0))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260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INDEX(Weights!$B$1:$B$36,MATCH(Matches!H1181,Weights!$A$1:$A$36,0))</f>
        <v>20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INDEX(Weights!$B$1:$B$36,MATCH(Matches!H1203,Weights!$A$1:$A$36,0))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INDEX(Weights!$B$1:$B$36,MATCH(Matches!H1397,Weights!$A$1:$A$36,0))</f>
        <v>20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INDEX(Weights!$B$1:$B$36,MATCH(Matches!H1416,Weights!$A$1:$A$36,0))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INDEX(Weights!$B$1:$B$36,MATCH(Matches!H1446,Weights!$A$1:$A$36,0))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INDEX(Weights!$B$1:$B$36,MATCH(Matches!H1546,Weights!$A$1:$A$36,0))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INDEX(Weights!$B$1:$B$36,MATCH(Matches!H1886,Weights!$A$1:$A$36,0))</f>
        <v>20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INDEX(Weights!$B$1:$B$36,MATCH(Matches!H1903,Weights!$A$1:$A$36,0))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INDEX(Weights!$B$1:$B$36,MATCH(Matches!H1948,Weights!$A$1:$A$36,0))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INDEX(Weights!$B$1:$B$36,MATCH(Matches!H2092,Weights!$A$1:$A$36,0))</f>
        <v>20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INDEX(Weights!$B$1:$B$36,MATCH(Matches!H2158,Weights!$A$1:$A$36,0))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INDEX(Weights!$B$1:$B$36,MATCH(Matches!H2296,Weights!$A$1:$A$36,0))</f>
        <v>20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260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INDEX(Weights!$B$1:$B$36,MATCH(Matches!H2377,Weights!$A$1:$A$36,0))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INDEX(Weights!$B$1:$B$36,MATCH(Matches!H2426,Weights!$A$1:$A$36,0))</f>
        <v>20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INDEX(Weights!$B$1:$B$36,MATCH(Matches!H2502,Weights!$A$1:$A$36,0))</f>
        <v>20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INDEX(Weights!$B$1:$B$36,MATCH(Matches!H2573,Weights!$A$1:$A$36,0))</f>
        <v>50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INDEX(Weights!$B$1:$B$36,MATCH(Matches!H2652,Weights!$A$1:$A$36,0))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INDEX(Weights!$B$1:$B$36,MATCH(Matches!H2655,Weights!$A$1:$A$36,0))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INDEX(Weights!$B$1:$B$36,MATCH(Matches!H34,Weights!$A$1:$A$36,0))</f>
        <v>40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INDEX(Weights!$B$1:$B$36,MATCH(Matches!H96,Weights!$A$1:$A$36,0))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INDEX(Weights!$B$1:$B$36,MATCH(Matches!H298,Weights!$A$1:$A$36,0))</f>
        <v>50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INDEX(Weights!$B$1:$B$36,MATCH(Matches!H315,Weights!$A$1:$A$36,0))</f>
        <v>40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INDEX(Weights!$B$1:$B$36,MATCH(Matches!H317,Weights!$A$1:$A$36,0))</f>
        <v>50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266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INDEX(Weights!$B$1:$B$36,MATCH(Matches!H327,Weights!$A$1:$A$36,0))</f>
        <v>40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INDEX(Weights!$B$1:$B$36,MATCH(Matches!H423,Weights!$A$1:$A$36,0))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INDEX(Weights!$B$1:$B$36,MATCH(Matches!H454,Weights!$A$1:$A$36,0))</f>
        <v>40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268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INDEX(Weights!$B$1:$B$36,MATCH(Matches!H478,Weights!$A$1:$A$36,0))</f>
        <v>50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271</v>
      </c>
      <c r="E415" t="s">
        <v>266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INDEX(Weights!$B$1:$B$36,MATCH(Matches!H843,Weights!$A$1:$A$36,0))</f>
        <v>20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INDEX(Weights!$B$1:$B$36,MATCH(Matches!H873,Weights!$A$1:$A$36,0))</f>
        <v>20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INDEX(Weights!$B$1:$B$36,MATCH(Matches!H878,Weights!$A$1:$A$36,0))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INDEX(Weights!$B$1:$B$36,MATCH(Matches!H905,Weights!$A$1:$A$36,0))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INDEX(Weights!$B$1:$B$36,MATCH(Matches!H912,Weights!$A$1:$A$36,0))</f>
        <v>50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INDEX(Weights!$B$1:$B$36,MATCH(Matches!H938,Weights!$A$1:$A$36,0))</f>
        <v>20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INDEX(Weights!$B$1:$B$36,MATCH(Matches!H1188,Weights!$A$1:$A$36,0))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INDEX(Weights!$B$1:$B$36,MATCH(Matches!H1398,Weights!$A$1:$A$36,0))</f>
        <v>20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260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INDEX(Weights!$B$1:$B$36,MATCH(Matches!H1467,Weights!$A$1:$A$36,0))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INDEX(Weights!$B$1:$B$36,MATCH(Matches!H1537,Weights!$A$1:$A$36,0))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INDEX(Weights!$B$1:$B$36,MATCH(Matches!H1703,Weights!$A$1:$A$36,0))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INDEX(Weights!$B$1:$B$36,MATCH(Matches!H1810,Weights!$A$1:$A$36,0))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INDEX(Weights!$B$1:$B$36,MATCH(Matches!H1938,Weights!$A$1:$A$36,0))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INDEX(Weights!$B$1:$B$36,MATCH(Matches!H1994,Weights!$A$1:$A$36,0))</f>
        <v>40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271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INDEX(Weights!$B$1:$B$36,MATCH(Matches!H2274,Weights!$A$1:$A$36,0))</f>
        <v>50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INDEX(Weights!$B$1:$B$36,MATCH(Matches!H2362,Weights!$A$1:$A$36,0))</f>
        <v>20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INDEX(Weights!$B$1:$B$36,MATCH(Matches!H2369,Weights!$A$1:$A$36,0))</f>
        <v>40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INDEX(Weights!$B$1:$B$36,MATCH(Matches!H2538,Weights!$A$1:$A$36,0))</f>
        <v>40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INDEX(Weights!$B$1:$B$36,MATCH(Matches!H2552,Weights!$A$1:$A$36,0))</f>
        <v>40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INDEX(Weights!$B$1:$B$36,MATCH(Matches!H2578,Weights!$A$1:$A$36,0))</f>
        <v>50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258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INDEX(Weights!$B$1:$B$36,MATCH(Matches!H68,Weights!$A$1:$A$36,0))</f>
        <v>40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INDEX(Weights!$B$1:$B$36,MATCH(Matches!H246,Weights!$A$1:$A$36,0))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INDEX(Weights!$B$1:$B$36,MATCH(Matches!H297,Weights!$A$1:$A$36,0))</f>
        <v>20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INDEX(Weights!$B$1:$B$36,MATCH(Matches!H387,Weights!$A$1:$A$36,0))</f>
        <v>40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INDEX(Weights!$B$1:$B$36,MATCH(Matches!H401,Weights!$A$1:$A$36,0))</f>
        <v>40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INDEX(Weights!$B$1:$B$36,MATCH(Matches!H500,Weights!$A$1:$A$36,0))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INDEX(Weights!$B$1:$B$36,MATCH(Matches!H635,Weights!$A$1:$A$36,0))</f>
        <v>20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INDEX(Weights!$B$1:$B$36,MATCH(Matches!H727,Weights!$A$1:$A$36,0))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INDEX(Weights!$B$1:$B$36,MATCH(Matches!H739,Weights!$A$1:$A$36,0))</f>
        <v>20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INDEX(Weights!$B$1:$B$36,MATCH(Matches!H753,Weights!$A$1:$A$36,0))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INDEX(Weights!$B$1:$B$36,MATCH(Matches!H911,Weights!$A$1:$A$36,0))</f>
        <v>20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278</v>
      </c>
      <c r="F446">
        <v>1</v>
      </c>
      <c r="G446">
        <v>0</v>
      </c>
      <c r="H446" t="s">
        <v>234</v>
      </c>
      <c r="I446" t="s">
        <v>267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INDEX(Weights!$B$1:$B$36,MATCH(Matches!H994,Weights!$A$1:$A$36,0))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278</v>
      </c>
      <c r="F447">
        <v>4</v>
      </c>
      <c r="G447">
        <v>0</v>
      </c>
      <c r="H447" t="s">
        <v>234</v>
      </c>
      <c r="I447" t="s">
        <v>267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INDEX(Weights!$B$1:$B$36,MATCH(Matches!H1001,Weights!$A$1:$A$36,0))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INDEX(Weights!$B$1:$B$36,MATCH(Matches!H1309,Weights!$A$1:$A$36,0))</f>
        <v>40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INDEX(Weights!$B$1:$B$36,MATCH(Matches!H1441,Weights!$A$1:$A$36,0))</f>
        <v>40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INDEX(Weights!$B$1:$B$36,MATCH(Matches!H1485,Weights!$A$1:$A$36,0))</f>
        <v>20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280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INDEX(Weights!$B$1:$B$36,MATCH(Matches!H1528,Weights!$A$1:$A$36,0))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260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INDEX(Weights!$B$1:$B$36,MATCH(Matches!H1614,Weights!$A$1:$A$36,0))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INDEX(Weights!$B$1:$B$36,MATCH(Matches!H1649,Weights!$A$1:$A$36,0))</f>
        <v>20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INDEX(Weights!$B$1:$B$36,MATCH(Matches!H1659,Weights!$A$1:$A$36,0))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INDEX(Weights!$B$1:$B$36,MATCH(Matches!H1668,Weights!$A$1:$A$36,0))</f>
        <v>20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INDEX(Weights!$B$1:$B$36,MATCH(Matches!H1725,Weights!$A$1:$A$36,0))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INDEX(Weights!$B$1:$B$36,MATCH(Matches!H1778,Weights!$A$1:$A$36,0))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INDEX(Weights!$B$1:$B$36,MATCH(Matches!H1866,Weights!$A$1:$A$36,0))</f>
        <v>20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INDEX(Weights!$B$1:$B$36,MATCH(Matches!H1884,Weights!$A$1:$A$36,0))</f>
        <v>20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INDEX(Weights!$B$1:$B$36,MATCH(Matches!H1934,Weights!$A$1:$A$36,0))</f>
        <v>20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INDEX(Weights!$B$1:$B$36,MATCH(Matches!H1946,Weights!$A$1:$A$36,0))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INDEX(Weights!$B$1:$B$36,MATCH(Matches!H2108,Weights!$A$1:$A$36,0))</f>
        <v>40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INDEX(Weights!$B$1:$B$36,MATCH(Matches!H2114,Weights!$A$1:$A$36,0))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INDEX(Weights!$B$1:$B$36,MATCH(Matches!H2198,Weights!$A$1:$A$36,0))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INDEX(Weights!$B$1:$B$36,MATCH(Matches!H2282,Weights!$A$1:$A$36,0))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INDEX(Weights!$B$1:$B$36,MATCH(Matches!H2344,Weights!$A$1:$A$36,0))</f>
        <v>20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INDEX(Weights!$B$1:$B$36,MATCH(Matches!H2434,Weights!$A$1:$A$36,0))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INDEX(Weights!$B$1:$B$36,MATCH(Matches!H2467,Weights!$A$1:$A$36,0))</f>
        <v>20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INDEX(Weights!$B$1:$B$36,MATCH(Matches!H2635,Weights!$A$1:$A$36,0))</f>
        <v>20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INDEX(Weights!$B$1:$B$36,MATCH(Matches!H2714,Weights!$A$1:$A$36,0))</f>
        <v>40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INDEX(Weights!$B$1:$B$36,MATCH(Matches!H2782,Weights!$A$1:$A$36,0))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267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INDEX(Weights!$B$1:$B$36,MATCH(Matches!H2789,Weights!$A$1:$A$36,0))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INDEX(Weights!$B$1:$B$36,MATCH(Matches!H2837,Weights!$A$1:$A$36,0))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INDEX(Weights!$B$1:$B$36,MATCH(Matches!H4,Weights!$A$1:$A$36,0))</f>
        <v>50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INDEX(Weights!$B$1:$B$36,MATCH(Matches!H41,Weights!$A$1:$A$36,0))</f>
        <v>50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INDEX(Weights!$B$1:$B$36,MATCH(Matches!H46,Weights!$A$1:$A$36,0))</f>
        <v>40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INDEX(Weights!$B$1:$B$36,MATCH(Matches!H63,Weights!$A$1:$A$36,0))</f>
        <v>50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INDEX(Weights!$B$1:$B$36,MATCH(Matches!H69,Weights!$A$1:$A$36,0))</f>
        <v>40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INDEX(Weights!$B$1:$B$36,MATCH(Matches!H259,Weights!$A$1:$A$36,0))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INDEX(Weights!$B$1:$B$36,MATCH(Matches!H280,Weights!$A$1:$A$36,0))</f>
        <v>40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INDEX(Weights!$B$1:$B$36,MATCH(Matches!H307,Weights!$A$1:$A$36,0))</f>
        <v>50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INDEX(Weights!$B$1:$B$36,MATCH(Matches!H388,Weights!$A$1:$A$36,0))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271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INDEX(Weights!$B$1:$B$36,MATCH(Matches!H446,Weights!$A$1:$A$36,0))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INDEX(Weights!$B$1:$B$36,MATCH(Matches!H522,Weights!$A$1:$A$36,0))</f>
        <v>40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INDEX(Weights!$B$1:$B$36,MATCH(Matches!H631,Weights!$A$1:$A$36,0))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INDEX(Weights!$B$1:$B$36,MATCH(Matches!H707,Weights!$A$1:$A$36,0))</f>
        <v>40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INDEX(Weights!$B$1:$B$36,MATCH(Matches!H793,Weights!$A$1:$A$36,0))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INDEX(Weights!$B$1:$B$36,MATCH(Matches!H834,Weights!$A$1:$A$36,0))</f>
        <v>30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INDEX(Weights!$B$1:$B$36,MATCH(Matches!H896,Weights!$A$1:$A$36,0))</f>
        <v>20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INDEX(Weights!$B$1:$B$36,MATCH(Matches!H901,Weights!$A$1:$A$36,0))</f>
        <v>20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INDEX(Weights!$B$1:$B$36,MATCH(Matches!H936,Weights!$A$1:$A$36,0))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259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INDEX(Weights!$B$1:$B$36,MATCH(Matches!H974,Weights!$A$1:$A$36,0))</f>
        <v>20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267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INDEX(Weights!$B$1:$B$36,MATCH(Matches!H1013,Weights!$A$1:$A$36,0))</f>
        <v>30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INDEX(Weights!$B$1:$B$36,MATCH(Matches!H1173,Weights!$A$1:$A$36,0))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INDEX(Weights!$B$1:$B$36,MATCH(Matches!H1192,Weights!$A$1:$A$36,0))</f>
        <v>20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INDEX(Weights!$B$1:$B$36,MATCH(Matches!H1233,Weights!$A$1:$A$36,0))</f>
        <v>20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INDEX(Weights!$B$1:$B$36,MATCH(Matches!H1310,Weights!$A$1:$A$36,0))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INDEX(Weights!$B$1:$B$36,MATCH(Matches!H1450,Weights!$A$1:$A$36,0))</f>
        <v>40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INDEX(Weights!$B$1:$B$36,MATCH(Matches!H1459,Weights!$A$1:$A$36,0))</f>
        <v>20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INDEX(Weights!$B$1:$B$36,MATCH(Matches!H1461,Weights!$A$1:$A$36,0))</f>
        <v>20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INDEX(Weights!$B$1:$B$36,MATCH(Matches!H1477,Weights!$A$1:$A$36,0))</f>
        <v>20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INDEX(Weights!$B$1:$B$36,MATCH(Matches!H1520,Weights!$A$1:$A$36,0))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INDEX(Weights!$B$1:$B$36,MATCH(Matches!H1612,Weights!$A$1:$A$36,0))</f>
        <v>20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INDEX(Weights!$B$1:$B$36,MATCH(Matches!H1644,Weights!$A$1:$A$36,0))</f>
        <v>20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INDEX(Weights!$B$1:$B$36,MATCH(Matches!H1670,Weights!$A$1:$A$36,0))</f>
        <v>20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INDEX(Weights!$B$1:$B$36,MATCH(Matches!H1730,Weights!$A$1:$A$36,0))</f>
        <v>20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INDEX(Weights!$B$1:$B$36,MATCH(Matches!H1737,Weights!$A$1:$A$36,0))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INDEX(Weights!$B$1:$B$36,MATCH(Matches!H1750,Weights!$A$1:$A$36,0))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INDEX(Weights!$B$1:$B$36,MATCH(Matches!H1793,Weights!$A$1:$A$36,0))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268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INDEX(Weights!$B$1:$B$36,MATCH(Matches!H1833,Weights!$A$1:$A$36,0))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INDEX(Weights!$B$1:$B$36,MATCH(Matches!H2009,Weights!$A$1:$A$36,0))</f>
        <v>40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INDEX(Weights!$B$1:$B$36,MATCH(Matches!H2137,Weights!$A$1:$A$36,0))</f>
        <v>40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INDEX(Weights!$B$1:$B$36,MATCH(Matches!H2196,Weights!$A$1:$A$36,0))</f>
        <v>50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INDEX(Weights!$B$1:$B$36,MATCH(Matches!H2321,Weights!$A$1:$A$36,0))</f>
        <v>50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265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INDEX(Weights!$B$1:$B$36,MATCH(Matches!H2331,Weights!$A$1:$A$36,0))</f>
        <v>20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INDEX(Weights!$B$1:$B$36,MATCH(Matches!H2357,Weights!$A$1:$A$36,0))</f>
        <v>40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INDEX(Weights!$B$1:$B$36,MATCH(Matches!H2393,Weights!$A$1:$A$36,0))</f>
        <v>20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INDEX(Weights!$B$1:$B$36,MATCH(Matches!H2595,Weights!$A$1:$A$36,0))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INDEX(Weights!$B$1:$B$36,MATCH(Matches!H2679,Weights!$A$1:$A$36,0))</f>
        <v>40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INDEX(Weights!$B$1:$B$36,MATCH(Matches!H2685,Weights!$A$1:$A$36,0))</f>
        <v>40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263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INDEX(Weights!$B$1:$B$36,MATCH(Matches!H2712,Weights!$A$1:$A$36,0))</f>
        <v>40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INDEX(Weights!$B$1:$B$36,MATCH(Matches!H2771,Weights!$A$1:$A$36,0))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INDEX(Weights!$B$1:$B$36,MATCH(Matches!H2821,Weights!$A$1:$A$36,0))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INDEX(Weights!$B$1:$B$36,MATCH(Matches!H2830,Weights!$A$1:$A$36,0))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261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INDEX(Weights!$B$1:$B$36,MATCH(Matches!H2832,Weights!$A$1:$A$36,0))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INDEX(Weights!$B$1:$B$36,MATCH(Matches!H42,Weights!$A$1:$A$36,0))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INDEX(Weights!$B$1:$B$36,MATCH(Matches!H57,Weights!$A$1:$A$36,0))</f>
        <v>40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261</v>
      </c>
      <c r="F528">
        <v>0</v>
      </c>
      <c r="G528">
        <v>0</v>
      </c>
      <c r="H528" t="s">
        <v>108</v>
      </c>
      <c r="I528" t="s">
        <v>259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INDEX(Weights!$B$1:$B$36,MATCH(Matches!H138,Weights!$A$1:$A$36,0))</f>
        <v>50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INDEX(Weights!$B$1:$B$36,MATCH(Matches!H244,Weights!$A$1:$A$36,0))</f>
        <v>50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INDEX(Weights!$B$1:$B$36,MATCH(Matches!H265,Weights!$A$1:$A$36,0))</f>
        <v>50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INDEX(Weights!$B$1:$B$36,MATCH(Matches!H332,Weights!$A$1:$A$36,0))</f>
        <v>40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INDEX(Weights!$B$1:$B$36,MATCH(Matches!H380,Weights!$A$1:$A$36,0))</f>
        <v>40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264</v>
      </c>
      <c r="E533" t="s">
        <v>262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INDEX(Weights!$B$1:$B$36,MATCH(Matches!H463,Weights!$A$1:$A$36,0))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INDEX(Weights!$B$1:$B$36,MATCH(Matches!H470,Weights!$A$1:$A$36,0))</f>
        <v>20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INDEX(Weights!$B$1:$B$36,MATCH(Matches!H487,Weights!$A$1:$A$36,0))</f>
        <v>40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INDEX(Weights!$B$1:$B$36,MATCH(Matches!H493,Weights!$A$1:$A$36,0))</f>
        <v>40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INDEX(Weights!$B$1:$B$36,MATCH(Matches!H561,Weights!$A$1:$A$36,0))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267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INDEX(Weights!$B$1:$B$36,MATCH(Matches!H627,Weights!$A$1:$A$36,0))</f>
        <v>20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259</v>
      </c>
      <c r="E539" t="s">
        <v>261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INDEX(Weights!$B$1:$B$36,MATCH(Matches!H666,Weights!$A$1:$A$36,0))</f>
        <v>30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INDEX(Weights!$B$1:$B$36,MATCH(Matches!H832,Weights!$A$1:$A$36,0))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INDEX(Weights!$B$1:$B$36,MATCH(Matches!H835,Weights!$A$1:$A$36,0))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INDEX(Weights!$B$1:$B$36,MATCH(Matches!H860,Weights!$A$1:$A$36,0))</f>
        <v>20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INDEX(Weights!$B$1:$B$36,MATCH(Matches!H913,Weights!$A$1:$A$36,0))</f>
        <v>50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260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INDEX(Weights!$B$1:$B$36,MATCH(Matches!H923,Weights!$A$1:$A$36,0))</f>
        <v>20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INDEX(Weights!$B$1:$B$36,MATCH(Matches!H931,Weights!$A$1:$A$36,0))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INDEX(Weights!$B$1:$B$36,MATCH(Matches!H932,Weights!$A$1:$A$36,0))</f>
        <v>20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267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INDEX(Weights!$B$1:$B$36,MATCH(Matches!H1195,Weights!$A$1:$A$36,0))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INDEX(Weights!$B$1:$B$36,MATCH(Matches!H1232,Weights!$A$1:$A$36,0))</f>
        <v>20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265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INDEX(Weights!$B$1:$B$36,MATCH(Matches!H1276,Weights!$A$1:$A$36,0))</f>
        <v>40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263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INDEX(Weights!$B$1:$B$36,MATCH(Matches!H1291,Weights!$A$1:$A$36,0))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INDEX(Weights!$B$1:$B$36,MATCH(Matches!H1410,Weights!$A$1:$A$36,0))</f>
        <v>40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INDEX(Weights!$B$1:$B$36,MATCH(Matches!H1440,Weights!$A$1:$A$36,0))</f>
        <v>20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INDEX(Weights!$B$1:$B$36,MATCH(Matches!H1501,Weights!$A$1:$A$36,0))</f>
        <v>40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260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INDEX(Weights!$B$1:$B$36,MATCH(Matches!H1508,Weights!$A$1:$A$36,0))</f>
        <v>20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280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INDEX(Weights!$B$1:$B$36,MATCH(Matches!H1525,Weights!$A$1:$A$36,0))</f>
        <v>20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INDEX(Weights!$B$1:$B$36,MATCH(Matches!H1586,Weights!$A$1:$A$36,0))</f>
        <v>20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INDEX(Weights!$B$1:$B$36,MATCH(Matches!H1588,Weights!$A$1:$A$36,0))</f>
        <v>20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INDEX(Weights!$B$1:$B$36,MATCH(Matches!H1639,Weights!$A$1:$A$36,0))</f>
        <v>20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262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INDEX(Weights!$B$1:$B$36,MATCH(Matches!H1656,Weights!$A$1:$A$36,0))</f>
        <v>20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INDEX(Weights!$B$1:$B$36,MATCH(Matches!H1665,Weights!$A$1:$A$36,0))</f>
        <v>20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INDEX(Weights!$B$1:$B$36,MATCH(Matches!H1803,Weights!$A$1:$A$36,0))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INDEX(Weights!$B$1:$B$36,MATCH(Matches!H1805,Weights!$A$1:$A$36,0))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INDEX(Weights!$B$1:$B$36,MATCH(Matches!H1813,Weights!$A$1:$A$36,0))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INDEX(Weights!$B$1:$B$36,MATCH(Matches!H1821,Weights!$A$1:$A$36,0))</f>
        <v>20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INDEX(Weights!$B$1:$B$36,MATCH(Matches!H1859,Weights!$A$1:$A$36,0))</f>
        <v>20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INDEX(Weights!$B$1:$B$36,MATCH(Matches!H1912,Weights!$A$1:$A$36,0))</f>
        <v>20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INDEX(Weights!$B$1:$B$36,MATCH(Matches!H1957,Weights!$A$1:$A$36,0))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INDEX(Weights!$B$1:$B$36,MATCH(Matches!H1993,Weights!$A$1:$A$36,0))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INDEX(Weights!$B$1:$B$36,MATCH(Matches!H2106,Weights!$A$1:$A$36,0))</f>
        <v>20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INDEX(Weights!$B$1:$B$36,MATCH(Matches!H2117,Weights!$A$1:$A$36,0))</f>
        <v>20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INDEX(Weights!$B$1:$B$36,MATCH(Matches!H2250,Weights!$A$1:$A$36,0))</f>
        <v>20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INDEX(Weights!$B$1:$B$36,MATCH(Matches!H2360,Weights!$A$1:$A$36,0))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INDEX(Weights!$B$1:$B$36,MATCH(Matches!H2385,Weights!$A$1:$A$36,0))</f>
        <v>40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INDEX(Weights!$B$1:$B$36,MATCH(Matches!H2394,Weights!$A$1:$A$36,0))</f>
        <v>40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INDEX(Weights!$B$1:$B$36,MATCH(Matches!H2470,Weights!$A$1:$A$36,0))</f>
        <v>40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INDEX(Weights!$B$1:$B$36,MATCH(Matches!H2559,Weights!$A$1:$A$36,0))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264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INDEX(Weights!$B$1:$B$36,MATCH(Matches!H2645,Weights!$A$1:$A$36,0))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INDEX(Weights!$B$1:$B$36,MATCH(Matches!H2653,Weights!$A$1:$A$36,0))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INDEX(Weights!$B$1:$B$36,MATCH(Matches!H2661,Weights!$A$1:$A$36,0))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INDEX(Weights!$B$1:$B$36,MATCH(Matches!H2677,Weights!$A$1:$A$36,0))</f>
        <v>40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INDEX(Weights!$B$1:$B$36,MATCH(Matches!H2702,Weights!$A$1:$A$36,0))</f>
        <v>40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INDEX(Weights!$B$1:$B$36,MATCH(Matches!H2709,Weights!$A$1:$A$36,0))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INDEX(Weights!$B$1:$B$36,MATCH(Matches!H2743,Weights!$A$1:$A$36,0))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278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INDEX(Weights!$B$1:$B$36,MATCH(Matches!H2809,Weights!$A$1:$A$36,0))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INDEX(Weights!$B$1:$B$36,MATCH(Matches!H2810,Weights!$A$1:$A$36,0))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INDEX(Weights!$B$1:$B$36,MATCH(Matches!H45,Weights!$A$1:$A$36,0))</f>
        <v>50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INDEX(Weights!$B$1:$B$36,MATCH(Matches!H116,Weights!$A$1:$A$36,0))</f>
        <v>40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INDEX(Weights!$B$1:$B$36,MATCH(Matches!H199,Weights!$A$1:$A$36,0))</f>
        <v>50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INDEX(Weights!$B$1:$B$36,MATCH(Matches!H200,Weights!$A$1:$A$36,0))</f>
        <v>20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INDEX(Weights!$B$1:$B$36,MATCH(Matches!H465,Weights!$A$1:$A$36,0))</f>
        <v>40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INDEX(Weights!$B$1:$B$36,MATCH(Matches!H514,Weights!$A$1:$A$36,0))</f>
        <v>20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272</v>
      </c>
      <c r="E592" t="s">
        <v>262</v>
      </c>
      <c r="F592">
        <v>3</v>
      </c>
      <c r="G592">
        <v>1</v>
      </c>
      <c r="H592" t="s">
        <v>242</v>
      </c>
      <c r="I592" t="s">
        <v>273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INDEX(Weights!$B$1:$B$36,MATCH(Matches!H526,Weights!$A$1:$A$36,0))</f>
        <v>50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262</v>
      </c>
      <c r="E593" t="s">
        <v>143</v>
      </c>
      <c r="F593">
        <v>2</v>
      </c>
      <c r="G593">
        <v>1</v>
      </c>
      <c r="H593" t="s">
        <v>242</v>
      </c>
      <c r="I593" t="s">
        <v>273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INDEX(Weights!$B$1:$B$36,MATCH(Matches!H530,Weights!$A$1:$A$36,0))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INDEX(Weights!$B$1:$B$36,MATCH(Matches!H540,Weights!$A$1:$A$36,0))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INDEX(Weights!$B$1:$B$36,MATCH(Matches!H676,Weights!$A$1:$A$36,0))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INDEX(Weights!$B$1:$B$36,MATCH(Matches!H756,Weights!$A$1:$A$36,0))</f>
        <v>40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259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INDEX(Weights!$B$1:$B$36,MATCH(Matches!H808,Weights!$A$1:$A$36,0))</f>
        <v>50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INDEX(Weights!$B$1:$B$36,MATCH(Matches!H866,Weights!$A$1:$A$36,0))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INDEX(Weights!$B$1:$B$36,MATCH(Matches!H1052,Weights!$A$1:$A$36,0))</f>
        <v>40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INDEX(Weights!$B$1:$B$36,MATCH(Matches!H1055,Weights!$A$1:$A$36,0))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INDEX(Weights!$B$1:$B$36,MATCH(Matches!H1059,Weights!$A$1:$A$36,0))</f>
        <v>40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INDEX(Weights!$B$1:$B$36,MATCH(Matches!H1075,Weights!$A$1:$A$36,0))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INDEX(Weights!$B$1:$B$36,MATCH(Matches!H1185,Weights!$A$1:$A$36,0))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271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INDEX(Weights!$B$1:$B$36,MATCH(Matches!H1371,Weights!$A$1:$A$36,0))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INDEX(Weights!$B$1:$B$36,MATCH(Matches!H1502,Weights!$A$1:$A$36,0))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INDEX(Weights!$B$1:$B$36,MATCH(Matches!H1615,Weights!$A$1:$A$36,0))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INDEX(Weights!$B$1:$B$36,MATCH(Matches!H1647,Weights!$A$1:$A$36,0))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INDEX(Weights!$B$1:$B$36,MATCH(Matches!H1767,Weights!$A$1:$A$36,0))</f>
        <v>20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INDEX(Weights!$B$1:$B$36,MATCH(Matches!H1800,Weights!$A$1:$A$36,0))</f>
        <v>50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INDEX(Weights!$B$1:$B$36,MATCH(Matches!H1880,Weights!$A$1:$A$36,0))</f>
        <v>20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INDEX(Weights!$B$1:$B$36,MATCH(Matches!H1931,Weights!$A$1:$A$36,0))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INDEX(Weights!$B$1:$B$36,MATCH(Matches!H1932,Weights!$A$1:$A$36,0))</f>
        <v>20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INDEX(Weights!$B$1:$B$36,MATCH(Matches!H1962,Weights!$A$1:$A$36,0))</f>
        <v>20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INDEX(Weights!$B$1:$B$36,MATCH(Matches!H1999,Weights!$A$1:$A$36,0))</f>
        <v>40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INDEX(Weights!$B$1:$B$36,MATCH(Matches!H2010,Weights!$A$1:$A$36,0))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INDEX(Weights!$B$1:$B$36,MATCH(Matches!H2034,Weights!$A$1:$A$36,0))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INDEX(Weights!$B$1:$B$36,MATCH(Matches!H2103,Weights!$A$1:$A$36,0))</f>
        <v>20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INDEX(Weights!$B$1:$B$36,MATCH(Matches!H2110,Weights!$A$1:$A$36,0))</f>
        <v>40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INDEX(Weights!$B$1:$B$36,MATCH(Matches!H2197,Weights!$A$1:$A$36,0))</f>
        <v>50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INDEX(Weights!$B$1:$B$36,MATCH(Matches!H2227,Weights!$A$1:$A$36,0))</f>
        <v>40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INDEX(Weights!$B$1:$B$36,MATCH(Matches!H2240,Weights!$A$1:$A$36,0))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INDEX(Weights!$B$1:$B$36,MATCH(Matches!H2311,Weights!$A$1:$A$36,0))</f>
        <v>20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INDEX(Weights!$B$1:$B$36,MATCH(Matches!H2332,Weights!$A$1:$A$36,0))</f>
        <v>40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260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INDEX(Weights!$B$1:$B$36,MATCH(Matches!H2372,Weights!$A$1:$A$36,0))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INDEX(Weights!$B$1:$B$36,MATCH(Matches!H2501,Weights!$A$1:$A$36,0))</f>
        <v>50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265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INDEX(Weights!$B$1:$B$36,MATCH(Matches!H2547,Weights!$A$1:$A$36,0))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267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INDEX(Weights!$B$1:$B$36,MATCH(Matches!H2551,Weights!$A$1:$A$36,0))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INDEX(Weights!$B$1:$B$36,MATCH(Matches!H2606,Weights!$A$1:$A$36,0))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INDEX(Weights!$B$1:$B$36,MATCH(Matches!H2616,Weights!$A$1:$A$36,0))</f>
        <v>40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INDEX(Weights!$B$1:$B$36,MATCH(Matches!H2687,Weights!$A$1:$A$36,0))</f>
        <v>40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265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INDEX(Weights!$B$1:$B$36,MATCH(Matches!H2715,Weights!$A$1:$A$36,0))</f>
        <v>20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INDEX(Weights!$B$1:$B$36,MATCH(Matches!H2827,Weights!$A$1:$A$36,0))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259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INDEX(Weights!$B$1:$B$36,MATCH(Matches!H21,Weights!$A$1:$A$36,0))</f>
        <v>40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INDEX(Weights!$B$1:$B$36,MATCH(Matches!H50,Weights!$A$1:$A$36,0))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INDEX(Weights!$B$1:$B$36,MATCH(Matches!H109,Weights!$A$1:$A$36,0))</f>
        <v>30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INDEX(Weights!$B$1:$B$36,MATCH(Matches!H117,Weights!$A$1:$A$36,0))</f>
        <v>50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INDEX(Weights!$B$1:$B$36,MATCH(Matches!H145,Weights!$A$1:$A$36,0))</f>
        <v>50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INDEX(Weights!$B$1:$B$36,MATCH(Matches!H163,Weights!$A$1:$A$36,0))</f>
        <v>40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INDEX(Weights!$B$1:$B$36,MATCH(Matches!H172,Weights!$A$1:$A$36,0))</f>
        <v>40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INDEX(Weights!$B$1:$B$36,MATCH(Matches!H210,Weights!$A$1:$A$36,0))</f>
        <v>50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INDEX(Weights!$B$1:$B$36,MATCH(Matches!H258,Weights!$A$1:$A$36,0))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INDEX(Weights!$B$1:$B$36,MATCH(Matches!H278,Weights!$A$1:$A$36,0))</f>
        <v>30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INDEX(Weights!$B$1:$B$36,MATCH(Matches!H395,Weights!$A$1:$A$36,0))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INDEX(Weights!$B$1:$B$36,MATCH(Matches!H484,Weights!$A$1:$A$36,0))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INDEX(Weights!$B$1:$B$36,MATCH(Matches!H615,Weights!$A$1:$A$36,0))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INDEX(Weights!$B$1:$B$36,MATCH(Matches!H669,Weights!$A$1:$A$36,0))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258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INDEX(Weights!$B$1:$B$36,MATCH(Matches!H692,Weights!$A$1:$A$36,0))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INDEX(Weights!$B$1:$B$36,MATCH(Matches!H696,Weights!$A$1:$A$36,0))</f>
        <v>40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INDEX(Weights!$B$1:$B$36,MATCH(Matches!H784,Weights!$A$1:$A$36,0))</f>
        <v>40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INDEX(Weights!$B$1:$B$36,MATCH(Matches!H791,Weights!$A$1:$A$36,0))</f>
        <v>20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INDEX(Weights!$B$1:$B$36,MATCH(Matches!H813,Weights!$A$1:$A$36,0))</f>
        <v>20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INDEX(Weights!$B$1:$B$36,MATCH(Matches!H918,Weights!$A$1:$A$36,0))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INDEX(Weights!$B$1:$B$36,MATCH(Matches!H937,Weights!$A$1:$A$36,0))</f>
        <v>20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INDEX(Weights!$B$1:$B$36,MATCH(Matches!H951,Weights!$A$1:$A$36,0))</f>
        <v>50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INDEX(Weights!$B$1:$B$36,MATCH(Matches!H958,Weights!$A$1:$A$36,0))</f>
        <v>40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264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INDEX(Weights!$B$1:$B$36,MATCH(Matches!H964,Weights!$A$1:$A$36,0))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267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INDEX(Weights!$B$1:$B$36,MATCH(Matches!H1011,Weights!$A$1:$A$36,0))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262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INDEX(Weights!$B$1:$B$36,MATCH(Matches!H1035,Weights!$A$1:$A$36,0))</f>
        <v>30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INDEX(Weights!$B$1:$B$36,MATCH(Matches!H1044,Weights!$A$1:$A$36,0))</f>
        <v>20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INDEX(Weights!$B$1:$B$36,MATCH(Matches!H1071,Weights!$A$1:$A$36,0))</f>
        <v>50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INDEX(Weights!$B$1:$B$36,MATCH(Matches!H1164,Weights!$A$1:$A$36,0))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271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INDEX(Weights!$B$1:$B$36,MATCH(Matches!H1179,Weights!$A$1:$A$36,0))</f>
        <v>40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INDEX(Weights!$B$1:$B$36,MATCH(Matches!H1229,Weights!$A$1:$A$36,0))</f>
        <v>20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INDEX(Weights!$B$1:$B$36,MATCH(Matches!H1282,Weights!$A$1:$A$36,0))</f>
        <v>40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INDEX(Weights!$B$1:$B$36,MATCH(Matches!H1292,Weights!$A$1:$A$36,0))</f>
        <v>40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INDEX(Weights!$B$1:$B$36,MATCH(Matches!H1339,Weights!$A$1:$A$36,0))</f>
        <v>20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INDEX(Weights!$B$1:$B$36,MATCH(Matches!H1365,Weights!$A$1:$A$36,0))</f>
        <v>20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261</v>
      </c>
      <c r="E668" t="s">
        <v>262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INDEX(Weights!$B$1:$B$36,MATCH(Matches!H1423,Weights!$A$1:$A$36,0))</f>
        <v>20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INDEX(Weights!$B$1:$B$36,MATCH(Matches!H1443,Weights!$A$1:$A$36,0))</f>
        <v>30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INDEX(Weights!$B$1:$B$36,MATCH(Matches!H1457,Weights!$A$1:$A$36,0))</f>
        <v>20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INDEX(Weights!$B$1:$B$36,MATCH(Matches!H1530,Weights!$A$1:$A$36,0))</f>
        <v>40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INDEX(Weights!$B$1:$B$36,MATCH(Matches!H1532,Weights!$A$1:$A$36,0))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262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INDEX(Weights!$B$1:$B$36,MATCH(Matches!H1577,Weights!$A$1:$A$36,0))</f>
        <v>40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INDEX(Weights!$B$1:$B$36,MATCH(Matches!H1598,Weights!$A$1:$A$36,0))</f>
        <v>50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INDEX(Weights!$B$1:$B$36,MATCH(Matches!H1641,Weights!$A$1:$A$36,0))</f>
        <v>20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INDEX(Weights!$B$1:$B$36,MATCH(Matches!H1717,Weights!$A$1:$A$36,0))</f>
        <v>20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INDEX(Weights!$B$1:$B$36,MATCH(Matches!H1728,Weights!$A$1:$A$36,0))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INDEX(Weights!$B$1:$B$36,MATCH(Matches!H1741,Weights!$A$1:$A$36,0))</f>
        <v>40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INDEX(Weights!$B$1:$B$36,MATCH(Matches!H1780,Weights!$A$1:$A$36,0))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INDEX(Weights!$B$1:$B$36,MATCH(Matches!H1804,Weights!$A$1:$A$36,0))</f>
        <v>20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INDEX(Weights!$B$1:$B$36,MATCH(Matches!H1899,Weights!$A$1:$A$36,0))</f>
        <v>20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INDEX(Weights!$B$1:$B$36,MATCH(Matches!H1955,Weights!$A$1:$A$36,0))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INDEX(Weights!$B$1:$B$36,MATCH(Matches!H1969,Weights!$A$1:$A$36,0))</f>
        <v>50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INDEX(Weights!$B$1:$B$36,MATCH(Matches!H1986,Weights!$A$1:$A$36,0))</f>
        <v>20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INDEX(Weights!$B$1:$B$36,MATCH(Matches!H2006,Weights!$A$1:$A$36,0))</f>
        <v>20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INDEX(Weights!$B$1:$B$36,MATCH(Matches!H2085,Weights!$A$1:$A$36,0))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INDEX(Weights!$B$1:$B$36,MATCH(Matches!H2086,Weights!$A$1:$A$36,0))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INDEX(Weights!$B$1:$B$36,MATCH(Matches!H2126,Weights!$A$1:$A$36,0))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INDEX(Weights!$B$1:$B$36,MATCH(Matches!H2136,Weights!$A$1:$A$36,0))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INDEX(Weights!$B$1:$B$36,MATCH(Matches!H2176,Weights!$A$1:$A$36,0))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INDEX(Weights!$B$1:$B$36,MATCH(Matches!H2298,Weights!$A$1:$A$36,0))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264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INDEX(Weights!$B$1:$B$36,MATCH(Matches!H2308,Weights!$A$1:$A$36,0))</f>
        <v>20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261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INDEX(Weights!$B$1:$B$36,MATCH(Matches!H2314,Weights!$A$1:$A$36,0))</f>
        <v>20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INDEX(Weights!$B$1:$B$36,MATCH(Matches!H2462,Weights!$A$1:$A$36,0))</f>
        <v>50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INDEX(Weights!$B$1:$B$36,MATCH(Matches!H2487,Weights!$A$1:$A$36,0))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INDEX(Weights!$B$1:$B$36,MATCH(Matches!H2604,Weights!$A$1:$A$36,0))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INDEX(Weights!$B$1:$B$36,MATCH(Matches!H2669,Weights!$A$1:$A$36,0))</f>
        <v>50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INDEX(Weights!$B$1:$B$36,MATCH(Matches!H2740,Weights!$A$1:$A$36,0))</f>
        <v>40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INDEX(Weights!$B$1:$B$36,MATCH(Matches!H2750,Weights!$A$1:$A$36,0))</f>
        <v>40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INDEX(Weights!$B$1:$B$36,MATCH(Matches!H2754,Weights!$A$1:$A$36,0))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INDEX(Weights!$B$1:$B$36,MATCH(Matches!H2816,Weights!$A$1:$A$36,0))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INDEX(Weights!$B$1:$B$36,MATCH(Matches!H9,Weights!$A$1:$A$36,0))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INDEX(Weights!$B$1:$B$36,MATCH(Matches!H47,Weights!$A$1:$A$36,0))</f>
        <v>40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259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INDEX(Weights!$B$1:$B$36,MATCH(Matches!H48,Weights!$A$1:$A$36,0))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261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INDEX(Weights!$B$1:$B$36,MATCH(Matches!H127,Weights!$A$1:$A$36,0))</f>
        <v>50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INDEX(Weights!$B$1:$B$36,MATCH(Matches!H167,Weights!$A$1:$A$36,0))</f>
        <v>40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INDEX(Weights!$B$1:$B$36,MATCH(Matches!H189,Weights!$A$1:$A$36,0))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INDEX(Weights!$B$1:$B$36,MATCH(Matches!H221,Weights!$A$1:$A$36,0))</f>
        <v>40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INDEX(Weights!$B$1:$B$36,MATCH(Matches!H229,Weights!$A$1:$A$36,0))</f>
        <v>40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INDEX(Weights!$B$1:$B$36,MATCH(Matches!H248,Weights!$A$1:$A$36,0))</f>
        <v>40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INDEX(Weights!$B$1:$B$36,MATCH(Matches!H403,Weights!$A$1:$A$36,0))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INDEX(Weights!$B$1:$B$36,MATCH(Matches!H455,Weights!$A$1:$A$36,0))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INDEX(Weights!$B$1:$B$36,MATCH(Matches!H481,Weights!$A$1:$A$36,0))</f>
        <v>20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INDEX(Weights!$B$1:$B$36,MATCH(Matches!H499,Weights!$A$1:$A$36,0))</f>
        <v>50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INDEX(Weights!$B$1:$B$36,MATCH(Matches!H506,Weights!$A$1:$A$36,0))</f>
        <v>40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262</v>
      </c>
      <c r="F716">
        <v>4</v>
      </c>
      <c r="G716">
        <v>0</v>
      </c>
      <c r="H716" t="s">
        <v>242</v>
      </c>
      <c r="I716" t="s">
        <v>273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INDEX(Weights!$B$1:$B$36,MATCH(Matches!H532,Weights!$A$1:$A$36,0))</f>
        <v>20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INDEX(Weights!$B$1:$B$36,MATCH(Matches!H563,Weights!$A$1:$A$36,0))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INDEX(Weights!$B$1:$B$36,MATCH(Matches!H673,Weights!$A$1:$A$36,0))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INDEX(Weights!$B$1:$B$36,MATCH(Matches!H678,Weights!$A$1:$A$36,0))</f>
        <v>20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INDEX(Weights!$B$1:$B$36,MATCH(Matches!H708,Weights!$A$1:$A$36,0))</f>
        <v>20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INDEX(Weights!$B$1:$B$36,MATCH(Matches!H772,Weights!$A$1:$A$36,0))</f>
        <v>20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INDEX(Weights!$B$1:$B$36,MATCH(Matches!H798,Weights!$A$1:$A$36,0))</f>
        <v>40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258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INDEX(Weights!$B$1:$B$36,MATCH(Matches!H864,Weights!$A$1:$A$36,0))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INDEX(Weights!$B$1:$B$36,MATCH(Matches!H904,Weights!$A$1:$A$36,0))</f>
        <v>40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INDEX(Weights!$B$1:$B$36,MATCH(Matches!H930,Weights!$A$1:$A$36,0))</f>
        <v>40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INDEX(Weights!$B$1:$B$36,MATCH(Matches!H977,Weights!$A$1:$A$36,0))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267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INDEX(Weights!$B$1:$B$36,MATCH(Matches!H1005,Weights!$A$1:$A$36,0))</f>
        <v>20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267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INDEX(Weights!$B$1:$B$36,MATCH(Matches!H1019,Weights!$A$1:$A$36,0))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INDEX(Weights!$B$1:$B$36,MATCH(Matches!H1021,Weights!$A$1:$A$36,0))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INDEX(Weights!$B$1:$B$36,MATCH(Matches!H1031,Weights!$A$1:$A$36,0))</f>
        <v>20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259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INDEX(Weights!$B$1:$B$36,MATCH(Matches!H1053,Weights!$A$1:$A$36,0))</f>
        <v>40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INDEX(Weights!$B$1:$B$36,MATCH(Matches!H1157,Weights!$A$1:$A$36,0))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INDEX(Weights!$B$1:$B$36,MATCH(Matches!H1169,Weights!$A$1:$A$36,0))</f>
        <v>20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INDEX(Weights!$B$1:$B$36,MATCH(Matches!H1189,Weights!$A$1:$A$36,0))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INDEX(Weights!$B$1:$B$36,MATCH(Matches!H1208,Weights!$A$1:$A$36,0))</f>
        <v>50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INDEX(Weights!$B$1:$B$36,MATCH(Matches!H1243,Weights!$A$1:$A$36,0))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INDEX(Weights!$B$1:$B$36,MATCH(Matches!H1256,Weights!$A$1:$A$36,0))</f>
        <v>30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INDEX(Weights!$B$1:$B$36,MATCH(Matches!H1268,Weights!$A$1:$A$36,0))</f>
        <v>50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INDEX(Weights!$B$1:$B$36,MATCH(Matches!H1284,Weights!$A$1:$A$36,0))</f>
        <v>40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265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INDEX(Weights!$B$1:$B$36,MATCH(Matches!H1306,Weights!$A$1:$A$36,0))</f>
        <v>20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INDEX(Weights!$B$1:$B$36,MATCH(Matches!H1319,Weights!$A$1:$A$36,0))</f>
        <v>50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INDEX(Weights!$B$1:$B$36,MATCH(Matches!H1325,Weights!$A$1:$A$36,0))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INDEX(Weights!$B$1:$B$36,MATCH(Matches!H1336,Weights!$A$1:$A$36,0))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INDEX(Weights!$B$1:$B$36,MATCH(Matches!H1374,Weights!$A$1:$A$36,0))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265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INDEX(Weights!$B$1:$B$36,MATCH(Matches!H1427,Weights!$A$1:$A$36,0))</f>
        <v>40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INDEX(Weights!$B$1:$B$36,MATCH(Matches!H1432,Weights!$A$1:$A$36,0))</f>
        <v>20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INDEX(Weights!$B$1:$B$36,MATCH(Matches!H1481,Weights!$A$1:$A$36,0))</f>
        <v>20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INDEX(Weights!$B$1:$B$36,MATCH(Matches!H1610,Weights!$A$1:$A$36,0))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INDEX(Weights!$B$1:$B$36,MATCH(Matches!H1669,Weights!$A$1:$A$36,0))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INDEX(Weights!$B$1:$B$36,MATCH(Matches!H1732,Weights!$A$1:$A$36,0))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INDEX(Weights!$B$1:$B$36,MATCH(Matches!H1788,Weights!$A$1:$A$36,0))</f>
        <v>40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INDEX(Weights!$B$1:$B$36,MATCH(Matches!H1807,Weights!$A$1:$A$36,0))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INDEX(Weights!$B$1:$B$36,MATCH(Matches!H1840,Weights!$A$1:$A$36,0))</f>
        <v>40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INDEX(Weights!$B$1:$B$36,MATCH(Matches!H1841,Weights!$A$1:$A$36,0))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INDEX(Weights!$B$1:$B$36,MATCH(Matches!H1853,Weights!$A$1:$A$36,0))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INDEX(Weights!$B$1:$B$36,MATCH(Matches!H1945,Weights!$A$1:$A$36,0))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INDEX(Weights!$B$1:$B$36,MATCH(Matches!H1964,Weights!$A$1:$A$36,0))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INDEX(Weights!$B$1:$B$36,MATCH(Matches!H1966,Weights!$A$1:$A$36,0))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INDEX(Weights!$B$1:$B$36,MATCH(Matches!H2047,Weights!$A$1:$A$36,0))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INDEX(Weights!$B$1:$B$36,MATCH(Matches!H2057,Weights!$A$1:$A$36,0))</f>
        <v>30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INDEX(Weights!$B$1:$B$36,MATCH(Matches!H2061,Weights!$A$1:$A$36,0))</f>
        <v>20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INDEX(Weights!$B$1:$B$36,MATCH(Matches!H2093,Weights!$A$1:$A$36,0))</f>
        <v>50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INDEX(Weights!$B$1:$B$36,MATCH(Matches!H2257,Weights!$A$1:$A$36,0))</f>
        <v>20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INDEX(Weights!$B$1:$B$36,MATCH(Matches!H2343,Weights!$A$1:$A$36,0))</f>
        <v>20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INDEX(Weights!$B$1:$B$36,MATCH(Matches!H2436,Weights!$A$1:$A$36,0))</f>
        <v>20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INDEX(Weights!$B$1:$B$36,MATCH(Matches!H2447,Weights!$A$1:$A$36,0))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INDEX(Weights!$B$1:$B$36,MATCH(Matches!H2473,Weights!$A$1:$A$36,0))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INDEX(Weights!$B$1:$B$36,MATCH(Matches!H2482,Weights!$A$1:$A$36,0))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INDEX(Weights!$B$1:$B$36,MATCH(Matches!H2506,Weights!$A$1:$A$36,0))</f>
        <v>30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INDEX(Weights!$B$1:$B$36,MATCH(Matches!H2522,Weights!$A$1:$A$36,0))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INDEX(Weights!$B$1:$B$36,MATCH(Matches!H2607,Weights!$A$1:$A$36,0))</f>
        <v>40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INDEX(Weights!$B$1:$B$36,MATCH(Matches!H2638,Weights!$A$1:$A$36,0))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INDEX(Weights!$B$1:$B$36,MATCH(Matches!H2650,Weights!$A$1:$A$36,0))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INDEX(Weights!$B$1:$B$36,MATCH(Matches!H2681,Weights!$A$1:$A$36,0))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267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INDEX(Weights!$B$1:$B$36,MATCH(Matches!H2807,Weights!$A$1:$A$36,0))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INDEX(Weights!$B$1:$B$36,MATCH(Matches!H2808,Weights!$A$1:$A$36,0))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INDEX(Weights!$B$1:$B$36,MATCH(Matches!H121,Weights!$A$1:$A$36,0))</f>
        <v>40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INDEX(Weights!$B$1:$B$36,MATCH(Matches!H124,Weights!$A$1:$A$36,0))</f>
        <v>20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INDEX(Weights!$B$1:$B$36,MATCH(Matches!H186,Weights!$A$1:$A$36,0))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INDEX(Weights!$B$1:$B$36,MATCH(Matches!H188,Weights!$A$1:$A$36,0))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INDEX(Weights!$B$1:$B$36,MATCH(Matches!H192,Weights!$A$1:$A$36,0))</f>
        <v>40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INDEX(Weights!$B$1:$B$36,MATCH(Matches!H360,Weights!$A$1:$A$36,0))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INDEX(Weights!$B$1:$B$36,MATCH(Matches!H604,Weights!$A$1:$A$36,0))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INDEX(Weights!$B$1:$B$36,MATCH(Matches!H744,Weights!$A$1:$A$36,0))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INDEX(Weights!$B$1:$B$36,MATCH(Matches!H748,Weights!$A$1:$A$36,0))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INDEX(Weights!$B$1:$B$36,MATCH(Matches!H778,Weights!$A$1:$A$36,0))</f>
        <v>40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267</v>
      </c>
      <c r="E787" t="s">
        <v>270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INDEX(Weights!$B$1:$B$36,MATCH(Matches!H785,Weights!$A$1:$A$36,0))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INDEX(Weights!$B$1:$B$36,MATCH(Matches!H803,Weights!$A$1:$A$36,0))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INDEX(Weights!$B$1:$B$36,MATCH(Matches!H840,Weights!$A$1:$A$36,0))</f>
        <v>20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INDEX(Weights!$B$1:$B$36,MATCH(Matches!H848,Weights!$A$1:$A$36,0))</f>
        <v>20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INDEX(Weights!$B$1:$B$36,MATCH(Matches!H865,Weights!$A$1:$A$36,0))</f>
        <v>40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INDEX(Weights!$B$1:$B$36,MATCH(Matches!H899,Weights!$A$1:$A$36,0))</f>
        <v>40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INDEX(Weights!$B$1:$B$36,MATCH(Matches!H933,Weights!$A$1:$A$36,0))</f>
        <v>20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INDEX(Weights!$B$1:$B$36,MATCH(Matches!H939,Weights!$A$1:$A$36,0))</f>
        <v>50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INDEX(Weights!$B$1:$B$36,MATCH(Matches!H972,Weights!$A$1:$A$36,0))</f>
        <v>20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INDEX(Weights!$B$1:$B$36,MATCH(Matches!H976,Weights!$A$1:$A$36,0))</f>
        <v>20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INDEX(Weights!$B$1:$B$36,MATCH(Matches!H1033,Weights!$A$1:$A$36,0))</f>
        <v>50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INDEX(Weights!$B$1:$B$36,MATCH(Matches!H1034,Weights!$A$1:$A$36,0))</f>
        <v>30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INDEX(Weights!$B$1:$B$36,MATCH(Matches!H1038,Weights!$A$1:$A$36,0))</f>
        <v>20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INDEX(Weights!$B$1:$B$36,MATCH(Matches!H1041,Weights!$A$1:$A$36,0))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INDEX(Weights!$B$1:$B$36,MATCH(Matches!H1066,Weights!$A$1:$A$36,0))</f>
        <v>40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INDEX(Weights!$B$1:$B$36,MATCH(Matches!H1069,Weights!$A$1:$A$36,0))</f>
        <v>40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INDEX(Weights!$B$1:$B$36,MATCH(Matches!H1154,Weights!$A$1:$A$36,0))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INDEX(Weights!$B$1:$B$36,MATCH(Matches!H1225,Weights!$A$1:$A$36,0))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INDEX(Weights!$B$1:$B$36,MATCH(Matches!H1270,Weights!$A$1:$A$36,0))</f>
        <v>50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INDEX(Weights!$B$1:$B$36,MATCH(Matches!H1313,Weights!$A$1:$A$36,0))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INDEX(Weights!$B$1:$B$36,MATCH(Matches!H1318,Weights!$A$1:$A$36,0))</f>
        <v>40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INDEX(Weights!$B$1:$B$36,MATCH(Matches!H1455,Weights!$A$1:$A$36,0))</f>
        <v>20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260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INDEX(Weights!$B$1:$B$36,MATCH(Matches!H1456,Weights!$A$1:$A$36,0))</f>
        <v>20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INDEX(Weights!$B$1:$B$36,MATCH(Matches!H1478,Weights!$A$1:$A$36,0))</f>
        <v>30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INDEX(Weights!$B$1:$B$36,MATCH(Matches!H1504,Weights!$A$1:$A$36,0))</f>
        <v>40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INDEX(Weights!$B$1:$B$36,MATCH(Matches!H1542,Weights!$A$1:$A$36,0))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INDEX(Weights!$B$1:$B$36,MATCH(Matches!H1543,Weights!$A$1:$A$36,0))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INDEX(Weights!$B$1:$B$36,MATCH(Matches!H1674,Weights!$A$1:$A$36,0))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INDEX(Weights!$B$1:$B$36,MATCH(Matches!H1695,Weights!$A$1:$A$36,0))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INDEX(Weights!$B$1:$B$36,MATCH(Matches!H1699,Weights!$A$1:$A$36,0))</f>
        <v>20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INDEX(Weights!$B$1:$B$36,MATCH(Matches!H1700,Weights!$A$1:$A$36,0))</f>
        <v>20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INDEX(Weights!$B$1:$B$36,MATCH(Matches!H1738,Weights!$A$1:$A$36,0))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INDEX(Weights!$B$1:$B$36,MATCH(Matches!H1796,Weights!$A$1:$A$36,0))</f>
        <v>20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INDEX(Weights!$B$1:$B$36,MATCH(Matches!H1924,Weights!$A$1:$A$36,0))</f>
        <v>20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INDEX(Weights!$B$1:$B$36,MATCH(Matches!H1935,Weights!$A$1:$A$36,0))</f>
        <v>50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INDEX(Weights!$B$1:$B$36,MATCH(Matches!H1980,Weights!$A$1:$A$36,0))</f>
        <v>50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INDEX(Weights!$B$1:$B$36,MATCH(Matches!H2084,Weights!$A$1:$A$36,0))</f>
        <v>40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INDEX(Weights!$B$1:$B$36,MATCH(Matches!H2105,Weights!$A$1:$A$36,0))</f>
        <v>40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INDEX(Weights!$B$1:$B$36,MATCH(Matches!H2120,Weights!$A$1:$A$36,0))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INDEX(Weights!$B$1:$B$36,MATCH(Matches!H2122,Weights!$A$1:$A$36,0))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264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INDEX(Weights!$B$1:$B$36,MATCH(Matches!H2145,Weights!$A$1:$A$36,0))</f>
        <v>20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INDEX(Weights!$B$1:$B$36,MATCH(Matches!H2231,Weights!$A$1:$A$36,0))</f>
        <v>20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INDEX(Weights!$B$1:$B$36,MATCH(Matches!H2258,Weights!$A$1:$A$36,0))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INDEX(Weights!$B$1:$B$36,MATCH(Matches!H2266,Weights!$A$1:$A$36,0))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INDEX(Weights!$B$1:$B$36,MATCH(Matches!H2271,Weights!$A$1:$A$36,0))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INDEX(Weights!$B$1:$B$36,MATCH(Matches!H2280,Weights!$A$1:$A$36,0))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INDEX(Weights!$B$1:$B$36,MATCH(Matches!H2368,Weights!$A$1:$A$36,0))</f>
        <v>20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INDEX(Weights!$B$1:$B$36,MATCH(Matches!H2374,Weights!$A$1:$A$36,0))</f>
        <v>40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INDEX(Weights!$B$1:$B$36,MATCH(Matches!H2450,Weights!$A$1:$A$36,0))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INDEX(Weights!$B$1:$B$36,MATCH(Matches!H2560,Weights!$A$1:$A$36,0))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INDEX(Weights!$B$1:$B$36,MATCH(Matches!H2601,Weights!$A$1:$A$36,0))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INDEX(Weights!$B$1:$B$36,MATCH(Matches!H2636,Weights!$A$1:$A$36,0))</f>
        <v>50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INDEX(Weights!$B$1:$B$36,MATCH(Matches!H2730,Weights!$A$1:$A$36,0))</f>
        <v>40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INDEX(Weights!$B$1:$B$36,MATCH(Matches!H2768,Weights!$A$1:$A$36,0))</f>
        <v>40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281</v>
      </c>
      <c r="E841" t="s">
        <v>274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INDEX(Weights!$B$1:$B$36,MATCH(Matches!H2820,Weights!$A$1:$A$36,0))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259</v>
      </c>
      <c r="E842" t="s">
        <v>261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INDEX(Weights!$B$1:$B$36,MATCH(Matches!H2836,Weights!$A$1:$A$36,0))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INDEX(Weights!$B$1:$B$36,MATCH(Matches!H24,Weights!$A$1:$A$36,0))</f>
        <v>40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INDEX(Weights!$B$1:$B$36,MATCH(Matches!H86,Weights!$A$1:$A$36,0))</f>
        <v>40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INDEX(Weights!$B$1:$B$36,MATCH(Matches!H115,Weights!$A$1:$A$36,0))</f>
        <v>50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INDEX(Weights!$B$1:$B$36,MATCH(Matches!H142,Weights!$A$1:$A$36,0))</f>
        <v>40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INDEX(Weights!$B$1:$B$36,MATCH(Matches!H196,Weights!$A$1:$A$36,0))</f>
        <v>40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INDEX(Weights!$B$1:$B$36,MATCH(Matches!H238,Weights!$A$1:$A$36,0))</f>
        <v>40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INDEX(Weights!$B$1:$B$36,MATCH(Matches!H247,Weights!$A$1:$A$36,0))</f>
        <v>50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INDEX(Weights!$B$1:$B$36,MATCH(Matches!H254,Weights!$A$1:$A$36,0))</f>
        <v>50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INDEX(Weights!$B$1:$B$36,MATCH(Matches!H290,Weights!$A$1:$A$36,0))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INDEX(Weights!$B$1:$B$36,MATCH(Matches!H292,Weights!$A$1:$A$36,0))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INDEX(Weights!$B$1:$B$36,MATCH(Matches!H329,Weights!$A$1:$A$36,0))</f>
        <v>50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INDEX(Weights!$B$1:$B$36,MATCH(Matches!H351,Weights!$A$1:$A$36,0))</f>
        <v>40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INDEX(Weights!$B$1:$B$36,MATCH(Matches!H382,Weights!$A$1:$A$36,0))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INDEX(Weights!$B$1:$B$36,MATCH(Matches!H416,Weights!$A$1:$A$36,0))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267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INDEX(Weights!$B$1:$B$36,MATCH(Matches!H435,Weights!$A$1:$A$36,0))</f>
        <v>50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INDEX(Weights!$B$1:$B$36,MATCH(Matches!H447,Weights!$A$1:$A$36,0))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INDEX(Weights!$B$1:$B$36,MATCH(Matches!H460,Weights!$A$1:$A$36,0))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INDEX(Weights!$B$1:$B$36,MATCH(Matches!H473,Weights!$A$1:$A$36,0))</f>
        <v>40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INDEX(Weights!$B$1:$B$36,MATCH(Matches!H496,Weights!$A$1:$A$36,0))</f>
        <v>40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267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INDEX(Weights!$B$1:$B$36,MATCH(Matches!H548,Weights!$A$1:$A$36,0))</f>
        <v>40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INDEX(Weights!$B$1:$B$36,MATCH(Matches!H629,Weights!$A$1:$A$36,0))</f>
        <v>20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INDEX(Weights!$B$1:$B$36,MATCH(Matches!H718,Weights!$A$1:$A$36,0))</f>
        <v>20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257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INDEX(Weights!$B$1:$B$36,MATCH(Matches!H827,Weights!$A$1:$A$36,0))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INDEX(Weights!$B$1:$B$36,MATCH(Matches!H855,Weights!$A$1:$A$36,0))</f>
        <v>40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INDEX(Weights!$B$1:$B$36,MATCH(Matches!H856,Weights!$A$1:$A$36,0))</f>
        <v>40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INDEX(Weights!$B$1:$B$36,MATCH(Matches!H870,Weights!$A$1:$A$36,0))</f>
        <v>20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INDEX(Weights!$B$1:$B$36,MATCH(Matches!H884,Weights!$A$1:$A$36,0))</f>
        <v>20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INDEX(Weights!$B$1:$B$36,MATCH(Matches!H921,Weights!$A$1:$A$36,0))</f>
        <v>40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INDEX(Weights!$B$1:$B$36,MATCH(Matches!H922,Weights!$A$1:$A$36,0))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INDEX(Weights!$B$1:$B$36,MATCH(Matches!H947,Weights!$A$1:$A$36,0))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INDEX(Weights!$B$1:$B$36,MATCH(Matches!H982,Weights!$A$1:$A$36,0))</f>
        <v>40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269</v>
      </c>
      <c r="F874">
        <v>2</v>
      </c>
      <c r="G874">
        <v>0</v>
      </c>
      <c r="H874" t="s">
        <v>234</v>
      </c>
      <c r="I874" t="s">
        <v>267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INDEX(Weights!$B$1:$B$36,MATCH(Matches!H999,Weights!$A$1:$A$36,0))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267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INDEX(Weights!$B$1:$B$36,MATCH(Matches!H1016,Weights!$A$1:$A$36,0))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INDEX(Weights!$B$1:$B$36,MATCH(Matches!H1046,Weights!$A$1:$A$36,0))</f>
        <v>30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INDEX(Weights!$B$1:$B$36,MATCH(Matches!H1058,Weights!$A$1:$A$36,0))</f>
        <v>40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INDEX(Weights!$B$1:$B$36,MATCH(Matches!H1070,Weights!$A$1:$A$36,0))</f>
        <v>20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259</v>
      </c>
      <c r="E879" t="s">
        <v>261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INDEX(Weights!$B$1:$B$36,MATCH(Matches!H1089,Weights!$A$1:$A$36,0))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INDEX(Weights!$B$1:$B$36,MATCH(Matches!H1175,Weights!$A$1:$A$36,0))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270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INDEX(Weights!$B$1:$B$36,MATCH(Matches!H1176,Weights!$A$1:$A$36,0))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INDEX(Weights!$B$1:$B$36,MATCH(Matches!H1222,Weights!$A$1:$A$36,0))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INDEX(Weights!$B$1:$B$36,MATCH(Matches!H1257,Weights!$A$1:$A$36,0))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INDEX(Weights!$B$1:$B$36,MATCH(Matches!H1324,Weights!$A$1:$A$36,0))</f>
        <v>40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INDEX(Weights!$B$1:$B$36,MATCH(Matches!H1341,Weights!$A$1:$A$36,0))</f>
        <v>40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INDEX(Weights!$B$1:$B$36,MATCH(Matches!H1393,Weights!$A$1:$A$36,0))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INDEX(Weights!$B$1:$B$36,MATCH(Matches!H1412,Weights!$A$1:$A$36,0))</f>
        <v>40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INDEX(Weights!$B$1:$B$36,MATCH(Matches!H1445,Weights!$A$1:$A$36,0))</f>
        <v>30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INDEX(Weights!$B$1:$B$36,MATCH(Matches!H1453,Weights!$A$1:$A$36,0))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INDEX(Weights!$B$1:$B$36,MATCH(Matches!H1469,Weights!$A$1:$A$36,0))</f>
        <v>40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INDEX(Weights!$B$1:$B$36,MATCH(Matches!H1488,Weights!$A$1:$A$36,0))</f>
        <v>20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INDEX(Weights!$B$1:$B$36,MATCH(Matches!H1574,Weights!$A$1:$A$36,0))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INDEX(Weights!$B$1:$B$36,MATCH(Matches!H1581,Weights!$A$1:$A$36,0))</f>
        <v>20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INDEX(Weights!$B$1:$B$36,MATCH(Matches!H1609,Weights!$A$1:$A$36,0))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INDEX(Weights!$B$1:$B$36,MATCH(Matches!H1624,Weights!$A$1:$A$36,0))</f>
        <v>20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INDEX(Weights!$B$1:$B$36,MATCH(Matches!H1652,Weights!$A$1:$A$36,0))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INDEX(Weights!$B$1:$B$36,MATCH(Matches!H1662,Weights!$A$1:$A$36,0))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INDEX(Weights!$B$1:$B$36,MATCH(Matches!H1734,Weights!$A$1:$A$36,0))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INDEX(Weights!$B$1:$B$36,MATCH(Matches!H1753,Weights!$A$1:$A$36,0))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INDEX(Weights!$B$1:$B$36,MATCH(Matches!H1771,Weights!$A$1:$A$36,0))</f>
        <v>20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264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INDEX(Weights!$B$1:$B$36,MATCH(Matches!H1777,Weights!$A$1:$A$36,0))</f>
        <v>40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257</v>
      </c>
      <c r="E902" t="s">
        <v>268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INDEX(Weights!$B$1:$B$36,MATCH(Matches!H1781,Weights!$A$1:$A$36,0))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INDEX(Weights!$B$1:$B$36,MATCH(Matches!H1798,Weights!$A$1:$A$36,0))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INDEX(Weights!$B$1:$B$36,MATCH(Matches!H1820,Weights!$A$1:$A$36,0))</f>
        <v>20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INDEX(Weights!$B$1:$B$36,MATCH(Matches!H1845,Weights!$A$1:$A$36,0))</f>
        <v>40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INDEX(Weights!$B$1:$B$36,MATCH(Matches!H1846,Weights!$A$1:$A$36,0))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73.452906919161151</v>
      </c>
      <c r="R907">
        <f t="shared" si="187"/>
        <v>40</v>
      </c>
      <c r="S907">
        <f>INDEX(Weights!$B$1:$B$36,MATCH(Matches!H1848,Weights!$A$1:$A$36,0))</f>
        <v>20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INDEX(Weights!$B$1:$B$36,MATCH(Matches!H1898,Weights!$A$1:$A$36,0))</f>
        <v>40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INDEX(Weights!$B$1:$B$36,MATCH(Matches!H1909,Weights!$A$1:$A$36,0))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INDEX(Weights!$B$1:$B$36,MATCH(Matches!H1930,Weights!$A$1:$A$36,0))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INDEX(Weights!$B$1:$B$36,MATCH(Matches!H1961,Weights!$A$1:$A$36,0))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INDEX(Weights!$B$1:$B$36,MATCH(Matches!H2002,Weights!$A$1:$A$36,0))</f>
        <v>20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INDEX(Weights!$B$1:$B$36,MATCH(Matches!H2014,Weights!$A$1:$A$36,0))</f>
        <v>40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INDEX(Weights!$B$1:$B$36,MATCH(Matches!H2021,Weights!$A$1:$A$36,0))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INDEX(Weights!$B$1:$B$36,MATCH(Matches!H2028,Weights!$A$1:$A$36,0))</f>
        <v>20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INDEX(Weights!$B$1:$B$36,MATCH(Matches!H2056,Weights!$A$1:$A$36,0))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INDEX(Weights!$B$1:$B$36,MATCH(Matches!H2075,Weights!$A$1:$A$36,0))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INDEX(Weights!$B$1:$B$36,MATCH(Matches!H2101,Weights!$A$1:$A$36,0))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INDEX(Weights!$B$1:$B$36,MATCH(Matches!H2162,Weights!$A$1:$A$36,0))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269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INDEX(Weights!$B$1:$B$36,MATCH(Matches!H2165,Weights!$A$1:$A$36,0))</f>
        <v>20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INDEX(Weights!$B$1:$B$36,MATCH(Matches!H2169,Weights!$A$1:$A$36,0))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INDEX(Weights!$B$1:$B$36,MATCH(Matches!H2183,Weights!$A$1:$A$36,0))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271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INDEX(Weights!$B$1:$B$36,MATCH(Matches!H2206,Weights!$A$1:$A$36,0))</f>
        <v>40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INDEX(Weights!$B$1:$B$36,MATCH(Matches!H2256,Weights!$A$1:$A$36,0))</f>
        <v>20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INDEX(Weights!$B$1:$B$36,MATCH(Matches!H2293,Weights!$A$1:$A$36,0))</f>
        <v>20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INDEX(Weights!$B$1:$B$36,MATCH(Matches!H2381,Weights!$A$1:$A$36,0))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INDEX(Weights!$B$1:$B$36,MATCH(Matches!H2400,Weights!$A$1:$A$36,0))</f>
        <v>40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INDEX(Weights!$B$1:$B$36,MATCH(Matches!H2465,Weights!$A$1:$A$36,0))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INDEX(Weights!$B$1:$B$36,MATCH(Matches!H2494,Weights!$A$1:$A$36,0))</f>
        <v>20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INDEX(Weights!$B$1:$B$36,MATCH(Matches!H2521,Weights!$A$1:$A$36,0))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INDEX(Weights!$B$1:$B$36,MATCH(Matches!H2639,Weights!$A$1:$A$36,0))</f>
        <v>20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INDEX(Weights!$B$1:$B$36,MATCH(Matches!H2682,Weights!$A$1:$A$36,0))</f>
        <v>40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INDEX(Weights!$B$1:$B$36,MATCH(Matches!H2732,Weights!$A$1:$A$36,0))</f>
        <v>40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INDEX(Weights!$B$1:$B$36,MATCH(Matches!H2758,Weights!$A$1:$A$36,0))</f>
        <v>40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INDEX(Weights!$B$1:$B$36,MATCH(Matches!H2786,Weights!$A$1:$A$36,0))</f>
        <v>50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259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INDEX(Weights!$B$1:$B$36,MATCH(Matches!H2831,Weights!$A$1:$A$36,0))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INDEX(Weights!$B$1:$B$36,MATCH(Matches!H15,Weights!$A$1:$A$36,0))</f>
        <v>40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INDEX(Weights!$B$1:$B$36,MATCH(Matches!H31,Weights!$A$1:$A$36,0))</f>
        <v>40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258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INDEX(Weights!$B$1:$B$36,MATCH(Matches!H39,Weights!$A$1:$A$36,0))</f>
        <v>40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INDEX(Weights!$B$1:$B$36,MATCH(Matches!H136,Weights!$A$1:$A$36,0))</f>
        <v>40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INDEX(Weights!$B$1:$B$36,MATCH(Matches!H181,Weights!$A$1:$A$36,0))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INDEX(Weights!$B$1:$B$36,MATCH(Matches!H209,Weights!$A$1:$A$36,0))</f>
        <v>50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INDEX(Weights!$B$1:$B$36,MATCH(Matches!H226,Weights!$A$1:$A$36,0))</f>
        <v>30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INDEX(Weights!$B$1:$B$36,MATCH(Matches!H241,Weights!$A$1:$A$36,0))</f>
        <v>40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INDEX(Weights!$B$1:$B$36,MATCH(Matches!H252,Weights!$A$1:$A$36,0))</f>
        <v>40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INDEX(Weights!$B$1:$B$36,MATCH(Matches!H275,Weights!$A$1:$A$36,0))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261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INDEX(Weights!$B$1:$B$36,MATCH(Matches!H377,Weights!$A$1:$A$36,0))</f>
        <v>50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INDEX(Weights!$B$1:$B$36,MATCH(Matches!H417,Weights!$A$1:$A$36,0))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INDEX(Weights!$B$1:$B$36,MATCH(Matches!H420,Weights!$A$1:$A$36,0))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INDEX(Weights!$B$1:$B$36,MATCH(Matches!H448,Weights!$A$1:$A$36,0))</f>
        <v>20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INDEX(Weights!$B$1:$B$36,MATCH(Matches!H492,Weights!$A$1:$A$36,0))</f>
        <v>40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273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INDEX(Weights!$B$1:$B$36,MATCH(Matches!H537,Weights!$A$1:$A$36,0))</f>
        <v>40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INDEX(Weights!$B$1:$B$36,MATCH(Matches!H616,Weights!$A$1:$A$36,0))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INDEX(Weights!$B$1:$B$36,MATCH(Matches!H655,Weights!$A$1:$A$36,0))</f>
        <v>20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265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INDEX(Weights!$B$1:$B$36,MATCH(Matches!H659,Weights!$A$1:$A$36,0))</f>
        <v>30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INDEX(Weights!$B$1:$B$36,MATCH(Matches!H695,Weights!$A$1:$A$36,0))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INDEX(Weights!$B$1:$B$36,MATCH(Matches!H706,Weights!$A$1:$A$36,0))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INDEX(Weights!$B$1:$B$36,MATCH(Matches!H738,Weights!$A$1:$A$36,0))</f>
        <v>20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277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INDEX(Weights!$B$1:$B$36,MATCH(Matches!H811,Weights!$A$1:$A$36,0))</f>
        <v>50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INDEX(Weights!$B$1:$B$36,MATCH(Matches!H858,Weights!$A$1:$A$36,0))</f>
        <v>40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264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INDEX(Weights!$B$1:$B$36,MATCH(Matches!H861,Weights!$A$1:$A$36,0))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INDEX(Weights!$B$1:$B$36,MATCH(Matches!H879,Weights!$A$1:$A$36,0))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INDEX(Weights!$B$1:$B$36,MATCH(Matches!H919,Weights!$A$1:$A$36,0))</f>
        <v>40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INDEX(Weights!$B$1:$B$36,MATCH(Matches!H929,Weights!$A$1:$A$36,0))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INDEX(Weights!$B$1:$B$36,MATCH(Matches!H984,Weights!$A$1:$A$36,0))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267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INDEX(Weights!$B$1:$B$36,MATCH(Matches!H1015,Weights!$A$1:$A$36,0))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INDEX(Weights!$B$1:$B$36,MATCH(Matches!H1043,Weights!$A$1:$A$36,0))</f>
        <v>40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INDEX(Weights!$B$1:$B$36,MATCH(Matches!H1068,Weights!$A$1:$A$36,0))</f>
        <v>40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INDEX(Weights!$B$1:$B$36,MATCH(Matches!H1131,Weights!$A$1:$A$36,0))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INDEX(Weights!$B$1:$B$36,MATCH(Matches!H1143,Weights!$A$1:$A$36,0))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INDEX(Weights!$B$1:$B$36,MATCH(Matches!H1165,Weights!$A$1:$A$36,0))</f>
        <v>20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INDEX(Weights!$B$1:$B$36,MATCH(Matches!H1178,Weights!$A$1:$A$36,0))</f>
        <v>40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INDEX(Weights!$B$1:$B$36,MATCH(Matches!H1210,Weights!$A$1:$A$36,0))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INDEX(Weights!$B$1:$B$36,MATCH(Matches!H1227,Weights!$A$1:$A$36,0))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INDEX(Weights!$B$1:$B$36,MATCH(Matches!H1230,Weights!$A$1:$A$36,0))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INDEX(Weights!$B$1:$B$36,MATCH(Matches!H1266,Weights!$A$1:$A$36,0))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INDEX(Weights!$B$1:$B$36,MATCH(Matches!H1267,Weights!$A$1:$A$36,0))</f>
        <v>50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INDEX(Weights!$B$1:$B$36,MATCH(Matches!H1281,Weights!$A$1:$A$36,0))</f>
        <v>40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INDEX(Weights!$B$1:$B$36,MATCH(Matches!H1297,Weights!$A$1:$A$36,0))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INDEX(Weights!$B$1:$B$36,MATCH(Matches!H1321,Weights!$A$1:$A$36,0))</f>
        <v>40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INDEX(Weights!$B$1:$B$36,MATCH(Matches!H1367,Weights!$A$1:$A$36,0))</f>
        <v>20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INDEX(Weights!$B$1:$B$36,MATCH(Matches!H1417,Weights!$A$1:$A$36,0))</f>
        <v>20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INDEX(Weights!$B$1:$B$36,MATCH(Matches!H1480,Weights!$A$1:$A$36,0))</f>
        <v>20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260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INDEX(Weights!$B$1:$B$36,MATCH(Matches!H1491,Weights!$A$1:$A$36,0))</f>
        <v>20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INDEX(Weights!$B$1:$B$36,MATCH(Matches!H1500,Weights!$A$1:$A$36,0))</f>
        <v>20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INDEX(Weights!$B$1:$B$36,MATCH(Matches!H1519,Weights!$A$1:$A$36,0))</f>
        <v>20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INDEX(Weights!$B$1:$B$36,MATCH(Matches!H1549,Weights!$A$1:$A$36,0))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INDEX(Weights!$B$1:$B$36,MATCH(Matches!H1551,Weights!$A$1:$A$36,0))</f>
        <v>40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INDEX(Weights!$B$1:$B$36,MATCH(Matches!H1567,Weights!$A$1:$A$36,0))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INDEX(Weights!$B$1:$B$36,MATCH(Matches!H1583,Weights!$A$1:$A$36,0))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INDEX(Weights!$B$1:$B$36,MATCH(Matches!H1611,Weights!$A$1:$A$36,0))</f>
        <v>20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INDEX(Weights!$B$1:$B$36,MATCH(Matches!H1682,Weights!$A$1:$A$36,0))</f>
        <v>40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INDEX(Weights!$B$1:$B$36,MATCH(Matches!H1708,Weights!$A$1:$A$36,0))</f>
        <v>20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INDEX(Weights!$B$1:$B$36,MATCH(Matches!H1784,Weights!$A$1:$A$36,0))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INDEX(Weights!$B$1:$B$36,MATCH(Matches!H1814,Weights!$A$1:$A$36,0))</f>
        <v>40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INDEX(Weights!$B$1:$B$36,MATCH(Matches!H1856,Weights!$A$1:$A$36,0))</f>
        <v>20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265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INDEX(Weights!$B$1:$B$36,MATCH(Matches!H1874,Weights!$A$1:$A$36,0))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INDEX(Weights!$B$1:$B$36,MATCH(Matches!H1900,Weights!$A$1:$A$36,0))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INDEX(Weights!$B$1:$B$36,MATCH(Matches!H1918,Weights!$A$1:$A$36,0))</f>
        <v>50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265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INDEX(Weights!$B$1:$B$36,MATCH(Matches!H1925,Weights!$A$1:$A$36,0))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INDEX(Weights!$B$1:$B$36,MATCH(Matches!H1927,Weights!$A$1:$A$36,0))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INDEX(Weights!$B$1:$B$36,MATCH(Matches!H1944,Weights!$A$1:$A$36,0))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INDEX(Weights!$B$1:$B$36,MATCH(Matches!H2078,Weights!$A$1:$A$36,0))</f>
        <v>20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INDEX(Weights!$B$1:$B$36,MATCH(Matches!H2091,Weights!$A$1:$A$36,0))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INDEX(Weights!$B$1:$B$36,MATCH(Matches!H2182,Weights!$A$1:$A$36,0))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INDEX(Weights!$B$1:$B$36,MATCH(Matches!H2200,Weights!$A$1:$A$36,0))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INDEX(Weights!$B$1:$B$36,MATCH(Matches!H2272,Weights!$A$1:$A$36,0))</f>
        <v>20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267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INDEX(Weights!$B$1:$B$36,MATCH(Matches!H2284,Weights!$A$1:$A$36,0))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265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INDEX(Weights!$B$1:$B$36,MATCH(Matches!H2341,Weights!$A$1:$A$36,0))</f>
        <v>20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INDEX(Weights!$B$1:$B$36,MATCH(Matches!H2346,Weights!$A$1:$A$36,0))</f>
        <v>20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INDEX(Weights!$B$1:$B$36,MATCH(Matches!H2354,Weights!$A$1:$A$36,0))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INDEX(Weights!$B$1:$B$36,MATCH(Matches!H2416,Weights!$A$1:$A$36,0))</f>
        <v>20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INDEX(Weights!$B$1:$B$36,MATCH(Matches!H2418,Weights!$A$1:$A$36,0))</f>
        <v>40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INDEX(Weights!$B$1:$B$36,MATCH(Matches!H2425,Weights!$A$1:$A$36,0))</f>
        <v>40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INDEX(Weights!$B$1:$B$36,MATCH(Matches!H2437,Weights!$A$1:$A$36,0))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INDEX(Weights!$B$1:$B$36,MATCH(Matches!H2498,Weights!$A$1:$A$36,0))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INDEX(Weights!$B$1:$B$36,MATCH(Matches!H2541,Weights!$A$1:$A$36,0))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INDEX(Weights!$B$1:$B$36,MATCH(Matches!H2610,Weights!$A$1:$A$36,0))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INDEX(Weights!$B$1:$B$36,MATCH(Matches!H2621,Weights!$A$1:$A$36,0))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INDEX(Weights!$B$1:$B$36,MATCH(Matches!H2698,Weights!$A$1:$A$36,0))</f>
        <v>50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INDEX(Weights!$B$1:$B$36,MATCH(Matches!H2705,Weights!$A$1:$A$36,0))</f>
        <v>40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INDEX(Weights!$B$1:$B$36,MATCH(Matches!H2706,Weights!$A$1:$A$36,0))</f>
        <v>40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INDEX(Weights!$B$1:$B$36,MATCH(Matches!H2708,Weights!$A$1:$A$36,0))</f>
        <v>40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INDEX(Weights!$B$1:$B$36,MATCH(Matches!H2783,Weights!$A$1:$A$36,0))</f>
        <v>40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INDEX(Weights!$B$1:$B$36,MATCH(Matches!H2791,Weights!$A$1:$A$36,0))</f>
        <v>40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INDEX(Weights!$B$1:$B$36,MATCH(Matches!H2800,Weights!$A$1:$A$36,0))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INDEX(Weights!$B$1:$B$36,MATCH(Matches!H2826,Weights!$A$1:$A$36,0))</f>
        <v>40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261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INDEX(Weights!$B$1:$B$36,MATCH(Matches!H2841,Weights!$A$1:$A$36,0))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INDEX(Weights!$B$1:$B$36,MATCH(Matches!H12,Weights!$A$1:$A$36,0))</f>
        <v>40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INDEX(Weights!$B$1:$B$36,MATCH(Matches!H18,Weights!$A$1:$A$36,0))</f>
        <v>50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INDEX(Weights!$B$1:$B$36,MATCH(Matches!H28,Weights!$A$1:$A$36,0))</f>
        <v>50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INDEX(Weights!$B$1:$B$36,MATCH(Matches!H56,Weights!$A$1:$A$36,0))</f>
        <v>40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INDEX(Weights!$B$1:$B$36,MATCH(Matches!H67,Weights!$A$1:$A$36,0))</f>
        <v>40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INDEX(Weights!$B$1:$B$36,MATCH(Matches!H95,Weights!$A$1:$A$36,0))</f>
        <v>50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INDEX(Weights!$B$1:$B$36,MATCH(Matches!H105,Weights!$A$1:$A$36,0))</f>
        <v>50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INDEX(Weights!$B$1:$B$36,MATCH(Matches!H112,Weights!$A$1:$A$36,0))</f>
        <v>40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INDEX(Weights!$B$1:$B$36,MATCH(Matches!H195,Weights!$A$1:$A$36,0))</f>
        <v>50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INDEX(Weights!$B$1:$B$36,MATCH(Matches!H204,Weights!$A$1:$A$36,0))</f>
        <v>50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INDEX(Weights!$B$1:$B$36,MATCH(Matches!H215,Weights!$A$1:$A$36,0))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INDEX(Weights!$B$1:$B$36,MATCH(Matches!H220,Weights!$A$1:$A$36,0))</f>
        <v>50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INDEX(Weights!$B$1:$B$36,MATCH(Matches!H230,Weights!$A$1:$A$36,0))</f>
        <v>40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INDEX(Weights!$B$1:$B$36,MATCH(Matches!H260,Weights!$A$1:$A$36,0))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INDEX(Weights!$B$1:$B$36,MATCH(Matches!H383,Weights!$A$1:$A$36,0))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INDEX(Weights!$B$1:$B$36,MATCH(Matches!H494,Weights!$A$1:$A$36,0))</f>
        <v>40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INDEX(Weights!$B$1:$B$36,MATCH(Matches!H504,Weights!$A$1:$A$36,0))</f>
        <v>40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272</v>
      </c>
      <c r="E1046" t="s">
        <v>144</v>
      </c>
      <c r="F1046">
        <v>2</v>
      </c>
      <c r="G1046">
        <v>1</v>
      </c>
      <c r="H1046" t="s">
        <v>242</v>
      </c>
      <c r="I1046" t="s">
        <v>273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INDEX(Weights!$B$1:$B$36,MATCH(Matches!H536,Weights!$A$1:$A$36,0))</f>
        <v>50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INDEX(Weights!$B$1:$B$36,MATCH(Matches!H551,Weights!$A$1:$A$36,0))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INDEX(Weights!$B$1:$B$36,MATCH(Matches!H574,Weights!$A$1:$A$36,0))</f>
        <v>50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INDEX(Weights!$B$1:$B$36,MATCH(Matches!H607,Weights!$A$1:$A$36,0))</f>
        <v>40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INDEX(Weights!$B$1:$B$36,MATCH(Matches!H630,Weights!$A$1:$A$36,0))</f>
        <v>20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INDEX(Weights!$B$1:$B$36,MATCH(Matches!H632,Weights!$A$1:$A$36,0))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INDEX(Weights!$B$1:$B$36,MATCH(Matches!H731,Weights!$A$1:$A$36,0))</f>
        <v>20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INDEX(Weights!$B$1:$B$36,MATCH(Matches!H736,Weights!$A$1:$A$36,0))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INDEX(Weights!$B$1:$B$36,MATCH(Matches!H765,Weights!$A$1:$A$36,0))</f>
        <v>40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INDEX(Weights!$B$1:$B$36,MATCH(Matches!H807,Weights!$A$1:$A$36,0))</f>
        <v>30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INDEX(Weights!$B$1:$B$36,MATCH(Matches!H819,Weights!$A$1:$A$36,0))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INDEX(Weights!$B$1:$B$36,MATCH(Matches!H892,Weights!$A$1:$A$36,0))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267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INDEX(Weights!$B$1:$B$36,MATCH(Matches!H953,Weights!$A$1:$A$36,0))</f>
        <v>20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INDEX(Weights!$B$1:$B$36,MATCH(Matches!H1028,Weights!$A$1:$A$36,0))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INDEX(Weights!$B$1:$B$36,MATCH(Matches!H1037,Weights!$A$1:$A$36,0))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INDEX(Weights!$B$1:$B$36,MATCH(Matches!H1050,Weights!$A$1:$A$36,0))</f>
        <v>40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INDEX(Weights!$B$1:$B$36,MATCH(Matches!H1061,Weights!$A$1:$A$36,0))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INDEX(Weights!$B$1:$B$36,MATCH(Matches!H1113,Weights!$A$1:$A$36,0))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INDEX(Weights!$B$1:$B$36,MATCH(Matches!H1135,Weights!$A$1:$A$36,0))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INDEX(Weights!$B$1:$B$36,MATCH(Matches!H1205,Weights!$A$1:$A$36,0))</f>
        <v>20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INDEX(Weights!$B$1:$B$36,MATCH(Matches!H1206,Weights!$A$1:$A$36,0))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INDEX(Weights!$B$1:$B$36,MATCH(Matches!H1224,Weights!$A$1:$A$36,0))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INDEX(Weights!$B$1:$B$36,MATCH(Matches!H1242,Weights!$A$1:$A$36,0))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INDEX(Weights!$B$1:$B$36,MATCH(Matches!H1333,Weights!$A$1:$A$36,0))</f>
        <v>20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INDEX(Weights!$B$1:$B$36,MATCH(Matches!H1348,Weights!$A$1:$A$36,0))</f>
        <v>40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251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INDEX(Weights!$B$1:$B$36,MATCH(Matches!H1389,Weights!$A$1:$A$36,0))</f>
        <v>20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INDEX(Weights!$B$1:$B$36,MATCH(Matches!H1430,Weights!$A$1:$A$36,0))</f>
        <v>40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INDEX(Weights!$B$1:$B$36,MATCH(Matches!H1434,Weights!$A$1:$A$36,0))</f>
        <v>20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INDEX(Weights!$B$1:$B$36,MATCH(Matches!H1437,Weights!$A$1:$A$36,0))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260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INDEX(Weights!$B$1:$B$36,MATCH(Matches!H1439,Weights!$A$1:$A$36,0))</f>
        <v>20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INDEX(Weights!$B$1:$B$36,MATCH(Matches!H1463,Weights!$A$1:$A$36,0))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INDEX(Weights!$B$1:$B$36,MATCH(Matches!H1571,Weights!$A$1:$A$36,0))</f>
        <v>20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INDEX(Weights!$B$1:$B$36,MATCH(Matches!H1605,Weights!$A$1:$A$36,0))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INDEX(Weights!$B$1:$B$36,MATCH(Matches!H1606,Weights!$A$1:$A$36,0))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INDEX(Weights!$B$1:$B$36,MATCH(Matches!H1640,Weights!$A$1:$A$36,0))</f>
        <v>20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INDEX(Weights!$B$1:$B$36,MATCH(Matches!H1684,Weights!$A$1:$A$36,0))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INDEX(Weights!$B$1:$B$36,MATCH(Matches!H1712,Weights!$A$1:$A$36,0))</f>
        <v>20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INDEX(Weights!$B$1:$B$36,MATCH(Matches!H1751,Weights!$A$1:$A$36,0))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INDEX(Weights!$B$1:$B$36,MATCH(Matches!H1770,Weights!$A$1:$A$36,0))</f>
        <v>20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INDEX(Weights!$B$1:$B$36,MATCH(Matches!H1806,Weights!$A$1:$A$36,0))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259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INDEX(Weights!$B$1:$B$36,MATCH(Matches!H1834,Weights!$A$1:$A$36,0))</f>
        <v>40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INDEX(Weights!$B$1:$B$36,MATCH(Matches!H1847,Weights!$A$1:$A$36,0))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INDEX(Weights!$B$1:$B$36,MATCH(Matches!H1929,Weights!$A$1:$A$36,0))</f>
        <v>40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INDEX(Weights!$B$1:$B$36,MATCH(Matches!H1943,Weights!$A$1:$A$36,0))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INDEX(Weights!$B$1:$B$36,MATCH(Matches!H1960,Weights!$A$1:$A$36,0))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INDEX(Weights!$B$1:$B$36,MATCH(Matches!H1975,Weights!$A$1:$A$36,0))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INDEX(Weights!$B$1:$B$36,MATCH(Matches!H1979,Weights!$A$1:$A$36,0))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INDEX(Weights!$B$1:$B$36,MATCH(Matches!H1984,Weights!$A$1:$A$36,0))</f>
        <v>20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INDEX(Weights!$B$1:$B$36,MATCH(Matches!H1997,Weights!$A$1:$A$36,0))</f>
        <v>40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INDEX(Weights!$B$1:$B$36,MATCH(Matches!H2024,Weights!$A$1:$A$36,0))</f>
        <v>20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INDEX(Weights!$B$1:$B$36,MATCH(Matches!H2100,Weights!$A$1:$A$36,0))</f>
        <v>40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270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INDEX(Weights!$B$1:$B$36,MATCH(Matches!H2111,Weights!$A$1:$A$36,0))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INDEX(Weights!$B$1:$B$36,MATCH(Matches!H2124,Weights!$A$1:$A$36,0))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INDEX(Weights!$B$1:$B$36,MATCH(Matches!H2167,Weights!$A$1:$A$36,0))</f>
        <v>40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265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INDEX(Weights!$B$1:$B$36,MATCH(Matches!H2297,Weights!$A$1:$A$36,0))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INDEX(Weights!$B$1:$B$36,MATCH(Matches!H2304,Weights!$A$1:$A$36,0))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INDEX(Weights!$B$1:$B$36,MATCH(Matches!H2328,Weights!$A$1:$A$36,0))</f>
        <v>20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INDEX(Weights!$B$1:$B$36,MATCH(Matches!H2334,Weights!$A$1:$A$36,0))</f>
        <v>20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INDEX(Weights!$B$1:$B$36,MATCH(Matches!H2348,Weights!$A$1:$A$36,0))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INDEX(Weights!$B$1:$B$36,MATCH(Matches!H2350,Weights!$A$1:$A$36,0))</f>
        <v>30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INDEX(Weights!$B$1:$B$36,MATCH(Matches!H2409,Weights!$A$1:$A$36,0))</f>
        <v>40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INDEX(Weights!$B$1:$B$36,MATCH(Matches!H2413,Weights!$A$1:$A$36,0))</f>
        <v>20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INDEX(Weights!$B$1:$B$36,MATCH(Matches!H2440,Weights!$A$1:$A$36,0))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INDEX(Weights!$B$1:$B$36,MATCH(Matches!H2458,Weights!$A$1:$A$36,0))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INDEX(Weights!$B$1:$B$36,MATCH(Matches!H2463,Weights!$A$1:$A$36,0))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INDEX(Weights!$B$1:$B$36,MATCH(Matches!H2480,Weights!$A$1:$A$36,0))</f>
        <v>40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INDEX(Weights!$B$1:$B$36,MATCH(Matches!H2605,Weights!$A$1:$A$36,0))</f>
        <v>20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INDEX(Weights!$B$1:$B$36,MATCH(Matches!H2624,Weights!$A$1:$A$36,0))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268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INDEX(Weights!$B$1:$B$36,MATCH(Matches!H2668,Weights!$A$1:$A$36,0))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INDEX(Weights!$B$1:$B$36,MATCH(Matches!H2684,Weights!$A$1:$A$36,0))</f>
        <v>40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INDEX(Weights!$B$1:$B$36,MATCH(Matches!H2735,Weights!$A$1:$A$36,0))</f>
        <v>40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INDEX(Weights!$B$1:$B$36,MATCH(Matches!H2736,Weights!$A$1:$A$36,0))</f>
        <v>20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281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INDEX(Weights!$B$1:$B$36,MATCH(Matches!H2805,Weights!$A$1:$A$36,0))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INDEX(Weights!$B$1:$B$36,MATCH(Matches!H2812,Weights!$A$1:$A$36,0))</f>
        <v>50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INDEX(Weights!$B$1:$B$36,MATCH(Matches!H2814,Weights!$A$1:$A$36,0))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INDEX(Weights!$B$1:$B$36,MATCH(Matches!H14,Weights!$A$1:$A$36,0))</f>
        <v>40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INDEX(Weights!$B$1:$B$36,MATCH(Matches!H22,Weights!$A$1:$A$36,0))</f>
        <v>40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INDEX(Weights!$B$1:$B$36,MATCH(Matches!H49,Weights!$A$1:$A$36,0))</f>
        <v>30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INDEX(Weights!$B$1:$B$36,MATCH(Matches!H71,Weights!$A$1:$A$36,0))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INDEX(Weights!$B$1:$B$36,MATCH(Matches!H133,Weights!$A$1:$A$36,0))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INDEX(Weights!$B$1:$B$36,MATCH(Matches!H202,Weights!$A$1:$A$36,0))</f>
        <v>50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INDEX(Weights!$B$1:$B$36,MATCH(Matches!H262,Weights!$A$1:$A$36,0))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INDEX(Weights!$B$1:$B$36,MATCH(Matches!H268,Weights!$A$1:$A$36,0))</f>
        <v>40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INDEX(Weights!$B$1:$B$36,MATCH(Matches!H270,Weights!$A$1:$A$36,0))</f>
        <v>50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INDEX(Weights!$B$1:$B$36,MATCH(Matches!H272,Weights!$A$1:$A$36,0))</f>
        <v>40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INDEX(Weights!$B$1:$B$36,MATCH(Matches!H318,Weights!$A$1:$A$36,0))</f>
        <v>40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INDEX(Weights!$B$1:$B$36,MATCH(Matches!H326,Weights!$A$1:$A$36,0))</f>
        <v>50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INDEX(Weights!$B$1:$B$36,MATCH(Matches!H342,Weights!$A$1:$A$36,0))</f>
        <v>50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INDEX(Weights!$B$1:$B$36,MATCH(Matches!H373,Weights!$A$1:$A$36,0))</f>
        <v>50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INDEX(Weights!$B$1:$B$36,MATCH(Matches!H424,Weights!$A$1:$A$36,0))</f>
        <v>20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INDEX(Weights!$B$1:$B$36,MATCH(Matches!H427,Weights!$A$1:$A$36,0))</f>
        <v>40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INDEX(Weights!$B$1:$B$36,MATCH(Matches!H431,Weights!$A$1:$A$36,0))</f>
        <v>50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INDEX(Weights!$B$1:$B$36,MATCH(Matches!H485,Weights!$A$1:$A$36,0))</f>
        <v>40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272</v>
      </c>
      <c r="E1139" t="s">
        <v>143</v>
      </c>
      <c r="F1139">
        <v>1</v>
      </c>
      <c r="G1139">
        <v>0</v>
      </c>
      <c r="H1139" t="s">
        <v>242</v>
      </c>
      <c r="I1139" t="s">
        <v>273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INDEX(Weights!$B$1:$B$36,MATCH(Matches!H533,Weights!$A$1:$A$36,0))</f>
        <v>40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INDEX(Weights!$B$1:$B$36,MATCH(Matches!H542,Weights!$A$1:$A$36,0))</f>
        <v>30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251</v>
      </c>
      <c r="E1141" t="s">
        <v>249</v>
      </c>
      <c r="F1141">
        <v>3</v>
      </c>
      <c r="G1141">
        <v>2</v>
      </c>
      <c r="H1141" t="s">
        <v>224</v>
      </c>
      <c r="I1141" t="s">
        <v>274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INDEX(Weights!$B$1:$B$36,MATCH(Matches!H555,Weights!$A$1:$A$36,0))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268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INDEX(Weights!$B$1:$B$36,MATCH(Matches!H576,Weights!$A$1:$A$36,0))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INDEX(Weights!$B$1:$B$36,MATCH(Matches!H605,Weights!$A$1:$A$36,0))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INDEX(Weights!$B$1:$B$36,MATCH(Matches!H647,Weights!$A$1:$A$36,0))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268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INDEX(Weights!$B$1:$B$36,MATCH(Matches!H746,Weights!$A$1:$A$36,0))</f>
        <v>50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INDEX(Weights!$B$1:$B$36,MATCH(Matches!H824,Weights!$A$1:$A$36,0))</f>
        <v>20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INDEX(Weights!$B$1:$B$36,MATCH(Matches!H825,Weights!$A$1:$A$36,0))</f>
        <v>20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INDEX(Weights!$B$1:$B$36,MATCH(Matches!H845,Weights!$A$1:$A$36,0))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INDEX(Weights!$B$1:$B$36,MATCH(Matches!H846,Weights!$A$1:$A$36,0))</f>
        <v>20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INDEX(Weights!$B$1:$B$36,MATCH(Matches!H942,Weights!$A$1:$A$36,0))</f>
        <v>20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INDEX(Weights!$B$1:$B$36,MATCH(Matches!H944,Weights!$A$1:$A$36,0))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266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INDEX(Weights!$B$1:$B$36,MATCH(Matches!H956,Weights!$A$1:$A$36,0))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INDEX(Weights!$B$1:$B$36,MATCH(Matches!H983,Weights!$A$1:$A$36,0))</f>
        <v>50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276</v>
      </c>
      <c r="F1154">
        <v>4</v>
      </c>
      <c r="G1154">
        <v>0</v>
      </c>
      <c r="H1154" t="s">
        <v>234</v>
      </c>
      <c r="I1154" t="s">
        <v>267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INDEX(Weights!$B$1:$B$36,MATCH(Matches!H997,Weights!$A$1:$A$36,0))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INDEX(Weights!$B$1:$B$36,MATCH(Matches!H1024,Weights!$A$1:$A$36,0))</f>
        <v>30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INDEX(Weights!$B$1:$B$36,MATCH(Matches!H1056,Weights!$A$1:$A$36,0))</f>
        <v>40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INDEX(Weights!$B$1:$B$36,MATCH(Matches!H1082,Weights!$A$1:$A$36,0))</f>
        <v>40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INDEX(Weights!$B$1:$B$36,MATCH(Matches!H1095,Weights!$A$1:$A$36,0))</f>
        <v>50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INDEX(Weights!$B$1:$B$36,MATCH(Matches!H1100,Weights!$A$1:$A$36,0))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INDEX(Weights!$B$1:$B$36,MATCH(Matches!H1116,Weights!$A$1:$A$36,0))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258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INDEX(Weights!$B$1:$B$36,MATCH(Matches!H1117,Weights!$A$1:$A$36,0))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INDEX(Weights!$B$1:$B$36,MATCH(Matches!H1159,Weights!$A$1:$A$36,0))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INDEX(Weights!$B$1:$B$36,MATCH(Matches!H1200,Weights!$A$1:$A$36,0))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INDEX(Weights!$B$1:$B$36,MATCH(Matches!H1252,Weights!$A$1:$A$36,0))</f>
        <v>30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INDEX(Weights!$B$1:$B$36,MATCH(Matches!H1254,Weights!$A$1:$A$36,0))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INDEX(Weights!$B$1:$B$36,MATCH(Matches!H1287,Weights!$A$1:$A$36,0))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INDEX(Weights!$B$1:$B$36,MATCH(Matches!H1294,Weights!$A$1:$A$36,0))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INDEX(Weights!$B$1:$B$36,MATCH(Matches!H1307,Weights!$A$1:$A$36,0))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INDEX(Weights!$B$1:$B$36,MATCH(Matches!H1326,Weights!$A$1:$A$36,0))</f>
        <v>40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INDEX(Weights!$B$1:$B$36,MATCH(Matches!H1342,Weights!$A$1:$A$36,0))</f>
        <v>20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INDEX(Weights!$B$1:$B$36,MATCH(Matches!H1433,Weights!$A$1:$A$36,0))</f>
        <v>20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INDEX(Weights!$B$1:$B$36,MATCH(Matches!H1468,Weights!$A$1:$A$36,0))</f>
        <v>20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INDEX(Weights!$B$1:$B$36,MATCH(Matches!H1512,Weights!$A$1:$A$36,0))</f>
        <v>20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INDEX(Weights!$B$1:$B$36,MATCH(Matches!H1524,Weights!$A$1:$A$36,0))</f>
        <v>40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INDEX(Weights!$B$1:$B$36,MATCH(Matches!H1539,Weights!$A$1:$A$36,0))</f>
        <v>40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INDEX(Weights!$B$1:$B$36,MATCH(Matches!H1566,Weights!$A$1:$A$36,0))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263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INDEX(Weights!$B$1:$B$36,MATCH(Matches!H1636,Weights!$A$1:$A$36,0))</f>
        <v>20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INDEX(Weights!$B$1:$B$36,MATCH(Matches!H1678,Weights!$A$1:$A$36,0))</f>
        <v>20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INDEX(Weights!$B$1:$B$36,MATCH(Matches!H1686,Weights!$A$1:$A$36,0))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INDEX(Weights!$B$1:$B$36,MATCH(Matches!H1727,Weights!$A$1:$A$36,0))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INDEX(Weights!$B$1:$B$36,MATCH(Matches!H1764,Weights!$A$1:$A$36,0))</f>
        <v>30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INDEX(Weights!$B$1:$B$36,MATCH(Matches!H1823,Weights!$A$1:$A$36,0))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257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INDEX(Weights!$B$1:$B$36,MATCH(Matches!H1831,Weights!$A$1:$A$36,0))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INDEX(Weights!$B$1:$B$36,MATCH(Matches!H1869,Weights!$A$1:$A$36,0))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INDEX(Weights!$B$1:$B$36,MATCH(Matches!H1870,Weights!$A$1:$A$36,0))</f>
        <v>20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INDEX(Weights!$B$1:$B$36,MATCH(Matches!H1881,Weights!$A$1:$A$36,0))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INDEX(Weights!$B$1:$B$36,MATCH(Matches!H1920,Weights!$A$1:$A$36,0))</f>
        <v>40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INDEX(Weights!$B$1:$B$36,MATCH(Matches!H1939,Weights!$A$1:$A$36,0))</f>
        <v>20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INDEX(Weights!$B$1:$B$36,MATCH(Matches!H1977,Weights!$A$1:$A$36,0))</f>
        <v>20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INDEX(Weights!$B$1:$B$36,MATCH(Matches!H2011,Weights!$A$1:$A$36,0))</f>
        <v>20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INDEX(Weights!$B$1:$B$36,MATCH(Matches!H2033,Weights!$A$1:$A$36,0))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258</v>
      </c>
      <c r="E1192" t="s">
        <v>261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INDEX(Weights!$B$1:$B$36,MATCH(Matches!H2051,Weights!$A$1:$A$36,0))</f>
        <v>40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INDEX(Weights!$B$1:$B$36,MATCH(Matches!H2131,Weights!$A$1:$A$36,0))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INDEX(Weights!$B$1:$B$36,MATCH(Matches!H2150,Weights!$A$1:$A$36,0))</f>
        <v>40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INDEX(Weights!$B$1:$B$36,MATCH(Matches!H2159,Weights!$A$1:$A$36,0))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INDEX(Weights!$B$1:$B$36,MATCH(Matches!H2164,Weights!$A$1:$A$36,0))</f>
        <v>20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INDEX(Weights!$B$1:$B$36,MATCH(Matches!H2171,Weights!$A$1:$A$36,0))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INDEX(Weights!$B$1:$B$36,MATCH(Matches!H2184,Weights!$A$1:$A$36,0))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263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INDEX(Weights!$B$1:$B$36,MATCH(Matches!H2207,Weights!$A$1:$A$36,0))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INDEX(Weights!$B$1:$B$36,MATCH(Matches!H2212,Weights!$A$1:$A$36,0))</f>
        <v>40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264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INDEX(Weights!$B$1:$B$36,MATCH(Matches!H2225,Weights!$A$1:$A$36,0))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INDEX(Weights!$B$1:$B$36,MATCH(Matches!H2226,Weights!$A$1:$A$36,0))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INDEX(Weights!$B$1:$B$36,MATCH(Matches!H2238,Weights!$A$1:$A$36,0))</f>
        <v>20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INDEX(Weights!$B$1:$B$36,MATCH(Matches!H2243,Weights!$A$1:$A$36,0))</f>
        <v>20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INDEX(Weights!$B$1:$B$36,MATCH(Matches!H2307,Weights!$A$1:$A$36,0))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INDEX(Weights!$B$1:$B$36,MATCH(Matches!H2365,Weights!$A$1:$A$36,0))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INDEX(Weights!$B$1:$B$36,MATCH(Matches!H2386,Weights!$A$1:$A$36,0))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INDEX(Weights!$B$1:$B$36,MATCH(Matches!H2395,Weights!$A$1:$A$36,0))</f>
        <v>40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INDEX(Weights!$B$1:$B$36,MATCH(Matches!H2407,Weights!$A$1:$A$36,0))</f>
        <v>20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INDEX(Weights!$B$1:$B$36,MATCH(Matches!H2666,Weights!$A$1:$A$36,0))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INDEX(Weights!$B$1:$B$36,MATCH(Matches!H2674,Weights!$A$1:$A$36,0))</f>
        <v>40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INDEX(Weights!$B$1:$B$36,MATCH(Matches!H2696,Weights!$A$1:$A$36,0))</f>
        <v>40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INDEX(Weights!$B$1:$B$36,MATCH(Matches!H2725,Weights!$A$1:$A$36,0))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INDEX(Weights!$B$1:$B$36,MATCH(Matches!H2729,Weights!$A$1:$A$36,0))</f>
        <v>40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INDEX(Weights!$B$1:$B$36,MATCH(Matches!H2760,Weights!$A$1:$A$36,0))</f>
        <v>40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INDEX(Weights!$B$1:$B$36,MATCH(Matches!H2761,Weights!$A$1:$A$36,0))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INDEX(Weights!$B$1:$B$36,MATCH(Matches!H2775,Weights!$A$1:$A$36,0))</f>
        <v>40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281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INDEX(Weights!$B$1:$B$36,MATCH(Matches!H2778,Weights!$A$1:$A$36,0))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INDEX(Weights!$B$1:$B$36,MATCH(Matches!H2799,Weights!$A$1:$A$36,0))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INDEX(Weights!$B$1:$B$36,MATCH(Matches!H94,Weights!$A$1:$A$36,0))</f>
        <v>40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INDEX(Weights!$B$1:$B$36,MATCH(Matches!H149,Weights!$A$1:$A$36,0))</f>
        <v>50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INDEX(Weights!$B$1:$B$36,MATCH(Matches!H164,Weights!$A$1:$A$36,0))</f>
        <v>30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INDEX(Weights!$B$1:$B$36,MATCH(Matches!H173,Weights!$A$1:$A$36,0))</f>
        <v>40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INDEX(Weights!$B$1:$B$36,MATCH(Matches!H177,Weights!$A$1:$A$36,0))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INDEX(Weights!$B$1:$B$36,MATCH(Matches!H182,Weights!$A$1:$A$36,0))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INDEX(Weights!$B$1:$B$36,MATCH(Matches!H207,Weights!$A$1:$A$36,0))</f>
        <v>40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263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INDEX(Weights!$B$1:$B$36,MATCH(Matches!H227,Weights!$A$1:$A$36,0))</f>
        <v>40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INDEX(Weights!$B$1:$B$36,MATCH(Matches!H232,Weights!$A$1:$A$36,0))</f>
        <v>40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INDEX(Weights!$B$1:$B$36,MATCH(Matches!H245,Weights!$A$1:$A$36,0))</f>
        <v>50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INDEX(Weights!$B$1:$B$36,MATCH(Matches!H266,Weights!$A$1:$A$36,0))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INDEX(Weights!$B$1:$B$36,MATCH(Matches!H328,Weights!$A$1:$A$36,0))</f>
        <v>40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INDEX(Weights!$B$1:$B$36,MATCH(Matches!H337,Weights!$A$1:$A$36,0))</f>
        <v>40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INDEX(Weights!$B$1:$B$36,MATCH(Matches!H344,Weights!$A$1:$A$36,0))</f>
        <v>40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INDEX(Weights!$B$1:$B$36,MATCH(Matches!H345,Weights!$A$1:$A$36,0))</f>
        <v>40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INDEX(Weights!$B$1:$B$36,MATCH(Matches!H372,Weights!$A$1:$A$36,0))</f>
        <v>50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258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INDEX(Weights!$B$1:$B$36,MATCH(Matches!H379,Weights!$A$1:$A$36,0))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INDEX(Weights!$B$1:$B$36,MATCH(Matches!H381,Weights!$A$1:$A$36,0))</f>
        <v>40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INDEX(Weights!$B$1:$B$36,MATCH(Matches!H421,Weights!$A$1:$A$36,0))</f>
        <v>40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INDEX(Weights!$B$1:$B$36,MATCH(Matches!H439,Weights!$A$1:$A$36,0))</f>
        <v>20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INDEX(Weights!$B$1:$B$36,MATCH(Matches!H474,Weights!$A$1:$A$36,0))</f>
        <v>40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INDEX(Weights!$B$1:$B$36,MATCH(Matches!H581,Weights!$A$1:$A$36,0))</f>
        <v>20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INDEX(Weights!$B$1:$B$36,MATCH(Matches!H588,Weights!$A$1:$A$36,0))</f>
        <v>20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INDEX(Weights!$B$1:$B$36,MATCH(Matches!H646,Weights!$A$1:$A$36,0))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INDEX(Weights!$B$1:$B$36,MATCH(Matches!H658,Weights!$A$1:$A$36,0))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INDEX(Weights!$B$1:$B$36,MATCH(Matches!H668,Weights!$A$1:$A$36,0))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INDEX(Weights!$B$1:$B$36,MATCH(Matches!H679,Weights!$A$1:$A$36,0))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INDEX(Weights!$B$1:$B$36,MATCH(Matches!H723,Weights!$A$1:$A$36,0))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INDEX(Weights!$B$1:$B$36,MATCH(Matches!H733,Weights!$A$1:$A$36,0))</f>
        <v>40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276</v>
      </c>
      <c r="F1249">
        <v>2</v>
      </c>
      <c r="G1249">
        <v>0</v>
      </c>
      <c r="H1249" t="s">
        <v>76</v>
      </c>
      <c r="I1249" t="s">
        <v>267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INDEX(Weights!$B$1:$B$36,MATCH(Matches!H760,Weights!$A$1:$A$36,0))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INDEX(Weights!$B$1:$B$36,MATCH(Matches!H809,Weights!$A$1:$A$36,0))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INDEX(Weights!$B$1:$B$36,MATCH(Matches!H816,Weights!$A$1:$A$36,0))</f>
        <v>40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INDEX(Weights!$B$1:$B$36,MATCH(Matches!H862,Weights!$A$1:$A$36,0))</f>
        <v>20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INDEX(Weights!$B$1:$B$36,MATCH(Matches!H980,Weights!$A$1:$A$36,0))</f>
        <v>20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INDEX(Weights!$B$1:$B$36,MATCH(Matches!H1023,Weights!$A$1:$A$36,0))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INDEX(Weights!$B$1:$B$36,MATCH(Matches!H1040,Weights!$A$1:$A$36,0))</f>
        <v>20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262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INDEX(Weights!$B$1:$B$36,MATCH(Matches!H1042,Weights!$A$1:$A$36,0))</f>
        <v>20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INDEX(Weights!$B$1:$B$36,MATCH(Matches!H1051,Weights!$A$1:$A$36,0))</f>
        <v>40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INDEX(Weights!$B$1:$B$36,MATCH(Matches!H1099,Weights!$A$1:$A$36,0))</f>
        <v>20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264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INDEX(Weights!$B$1:$B$36,MATCH(Matches!H1110,Weights!$A$1:$A$36,0))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267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INDEX(Weights!$B$1:$B$36,MATCH(Matches!H1122,Weights!$A$1:$A$36,0))</f>
        <v>20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INDEX(Weights!$B$1:$B$36,MATCH(Matches!H1133,Weights!$A$1:$A$36,0))</f>
        <v>30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INDEX(Weights!$B$1:$B$36,MATCH(Matches!H1196,Weights!$A$1:$A$36,0))</f>
        <v>40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259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INDEX(Weights!$B$1:$B$36,MATCH(Matches!H1245,Weights!$A$1:$A$36,0))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INDEX(Weights!$B$1:$B$36,MATCH(Matches!H1269,Weights!$A$1:$A$36,0))</f>
        <v>50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INDEX(Weights!$B$1:$B$36,MATCH(Matches!H1274,Weights!$A$1:$A$36,0))</f>
        <v>40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INDEX(Weights!$B$1:$B$36,MATCH(Matches!H1350,Weights!$A$1:$A$36,0))</f>
        <v>50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265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INDEX(Weights!$B$1:$B$36,MATCH(Matches!H1366,Weights!$A$1:$A$36,0))</f>
        <v>40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INDEX(Weights!$B$1:$B$36,MATCH(Matches!H1424,Weights!$A$1:$A$36,0))</f>
        <v>20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INDEX(Weights!$B$1:$B$36,MATCH(Matches!H1458,Weights!$A$1:$A$36,0))</f>
        <v>40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INDEX(Weights!$B$1:$B$36,MATCH(Matches!H1495,Weights!$A$1:$A$36,0))</f>
        <v>20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INDEX(Weights!$B$1:$B$36,MATCH(Matches!H1550,Weights!$A$1:$A$36,0))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INDEX(Weights!$B$1:$B$36,MATCH(Matches!H1557,Weights!$A$1:$A$36,0))</f>
        <v>40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INDEX(Weights!$B$1:$B$36,MATCH(Matches!H1582,Weights!$A$1:$A$36,0))</f>
        <v>20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INDEX(Weights!$B$1:$B$36,MATCH(Matches!H1594,Weights!$A$1:$A$36,0))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INDEX(Weights!$B$1:$B$36,MATCH(Matches!H1600,Weights!$A$1:$A$36,0))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INDEX(Weights!$B$1:$B$36,MATCH(Matches!H1602,Weights!$A$1:$A$36,0))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INDEX(Weights!$B$1:$B$36,MATCH(Matches!H1608,Weights!$A$1:$A$36,0))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INDEX(Weights!$B$1:$B$36,MATCH(Matches!H1646,Weights!$A$1:$A$36,0))</f>
        <v>20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INDEX(Weights!$B$1:$B$36,MATCH(Matches!H1651,Weights!$A$1:$A$36,0))</f>
        <v>20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INDEX(Weights!$B$1:$B$36,MATCH(Matches!H1661,Weights!$A$1:$A$36,0))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INDEX(Weights!$B$1:$B$36,MATCH(Matches!H1680,Weights!$A$1:$A$36,0))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INDEX(Weights!$B$1:$B$36,MATCH(Matches!H1697,Weights!$A$1:$A$36,0))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INDEX(Weights!$B$1:$B$36,MATCH(Matches!H1705,Weights!$A$1:$A$36,0))</f>
        <v>20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262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INDEX(Weights!$B$1:$B$36,MATCH(Matches!H1782,Weights!$A$1:$A$36,0))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INDEX(Weights!$B$1:$B$36,MATCH(Matches!H1849,Weights!$A$1:$A$36,0))</f>
        <v>20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INDEX(Weights!$B$1:$B$36,MATCH(Matches!H1885,Weights!$A$1:$A$36,0))</f>
        <v>20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INDEX(Weights!$B$1:$B$36,MATCH(Matches!H1897,Weights!$A$1:$A$36,0))</f>
        <v>40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INDEX(Weights!$B$1:$B$36,MATCH(Matches!H1923,Weights!$A$1:$A$36,0))</f>
        <v>40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INDEX(Weights!$B$1:$B$36,MATCH(Matches!H1953,Weights!$A$1:$A$36,0))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INDEX(Weights!$B$1:$B$36,MATCH(Matches!H1965,Weights!$A$1:$A$36,0))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INDEX(Weights!$B$1:$B$36,MATCH(Matches!H1967,Weights!$A$1:$A$36,0))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INDEX(Weights!$B$1:$B$36,MATCH(Matches!H2005,Weights!$A$1:$A$36,0))</f>
        <v>50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INDEX(Weights!$B$1:$B$36,MATCH(Matches!H2015,Weights!$A$1:$A$36,0))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INDEX(Weights!$B$1:$B$36,MATCH(Matches!H2050,Weights!$A$1:$A$36,0))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INDEX(Weights!$B$1:$B$36,MATCH(Matches!H2073,Weights!$A$1:$A$36,0))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INDEX(Weights!$B$1:$B$36,MATCH(Matches!H2088,Weights!$A$1:$A$36,0))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INDEX(Weights!$B$1:$B$36,MATCH(Matches!H2138,Weights!$A$1:$A$36,0))</f>
        <v>40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INDEX(Weights!$B$1:$B$36,MATCH(Matches!H2139,Weights!$A$1:$A$36,0))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INDEX(Weights!$B$1:$B$36,MATCH(Matches!H2140,Weights!$A$1:$A$36,0))</f>
        <v>20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INDEX(Weights!$B$1:$B$36,MATCH(Matches!H2151,Weights!$A$1:$A$36,0))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INDEX(Weights!$B$1:$B$36,MATCH(Matches!H2177,Weights!$A$1:$A$36,0))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INDEX(Weights!$B$1:$B$36,MATCH(Matches!H2178,Weights!$A$1:$A$36,0))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265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INDEX(Weights!$B$1:$B$36,MATCH(Matches!H2189,Weights!$A$1:$A$36,0))</f>
        <v>40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INDEX(Weights!$B$1:$B$36,MATCH(Matches!H2194,Weights!$A$1:$A$36,0))</f>
        <v>40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INDEX(Weights!$B$1:$B$36,MATCH(Matches!H2203,Weights!$A$1:$A$36,0))</f>
        <v>40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262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INDEX(Weights!$B$1:$B$36,MATCH(Matches!H2209,Weights!$A$1:$A$36,0))</f>
        <v>40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INDEX(Weights!$B$1:$B$36,MATCH(Matches!H2210,Weights!$A$1:$A$36,0))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INDEX(Weights!$B$1:$B$36,MATCH(Matches!H2223,Weights!$A$1:$A$36,0))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INDEX(Weights!$B$1:$B$36,MATCH(Matches!H2236,Weights!$A$1:$A$36,0))</f>
        <v>20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INDEX(Weights!$B$1:$B$36,MATCH(Matches!H2249,Weights!$A$1:$A$36,0))</f>
        <v>40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INDEX(Weights!$B$1:$B$36,MATCH(Matches!H2273,Weights!$A$1:$A$36,0))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INDEX(Weights!$B$1:$B$36,MATCH(Matches!H2279,Weights!$A$1:$A$36,0))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INDEX(Weights!$B$1:$B$36,MATCH(Matches!H2330,Weights!$A$1:$A$36,0))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265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INDEX(Weights!$B$1:$B$36,MATCH(Matches!H2335,Weights!$A$1:$A$36,0))</f>
        <v>40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INDEX(Weights!$B$1:$B$36,MATCH(Matches!H2338,Weights!$A$1:$A$36,0))</f>
        <v>40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INDEX(Weights!$B$1:$B$36,MATCH(Matches!H2364,Weights!$A$1:$A$36,0))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INDEX(Weights!$B$1:$B$36,MATCH(Matches!H2366,Weights!$A$1:$A$36,0))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INDEX(Weights!$B$1:$B$36,MATCH(Matches!H2387,Weights!$A$1:$A$36,0))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INDEX(Weights!$B$1:$B$36,MATCH(Matches!H2391,Weights!$A$1:$A$36,0))</f>
        <v>40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INDEX(Weights!$B$1:$B$36,MATCH(Matches!H2404,Weights!$A$1:$A$36,0))</f>
        <v>40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INDEX(Weights!$B$1:$B$36,MATCH(Matches!H2429,Weights!$A$1:$A$36,0))</f>
        <v>20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265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INDEX(Weights!$B$1:$B$36,MATCH(Matches!H2460,Weights!$A$1:$A$36,0))</f>
        <v>20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INDEX(Weights!$B$1:$B$36,MATCH(Matches!H2488,Weights!$A$1:$A$36,0))</f>
        <v>20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INDEX(Weights!$B$1:$B$36,MATCH(Matches!H2523,Weights!$A$1:$A$36,0))</f>
        <v>50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INDEX(Weights!$B$1:$B$36,MATCH(Matches!H2530,Weights!$A$1:$A$36,0))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INDEX(Weights!$B$1:$B$36,MATCH(Matches!H2566,Weights!$A$1:$A$36,0))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INDEX(Weights!$B$1:$B$36,MATCH(Matches!H2571,Weights!$A$1:$A$36,0))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INDEX(Weights!$B$1:$B$36,MATCH(Matches!H2574,Weights!$A$1:$A$36,0))</f>
        <v>20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263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INDEX(Weights!$B$1:$B$36,MATCH(Matches!H2630,Weights!$A$1:$A$36,0))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INDEX(Weights!$B$1:$B$36,MATCH(Matches!H2648,Weights!$A$1:$A$36,0))</f>
        <v>20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INDEX(Weights!$B$1:$B$36,MATCH(Matches!H2739,Weights!$A$1:$A$36,0))</f>
        <v>40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INDEX(Weights!$B$1:$B$36,MATCH(Matches!H16,Weights!$A$1:$A$36,0))</f>
        <v>40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INDEX(Weights!$B$1:$B$36,MATCH(Matches!H23,Weights!$A$1:$A$36,0))</f>
        <v>50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INDEX(Weights!$B$1:$B$36,MATCH(Matches!H62,Weights!$A$1:$A$36,0))</f>
        <v>50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INDEX(Weights!$B$1:$B$36,MATCH(Matches!H91,Weights!$A$1:$A$36,0))</f>
        <v>40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INDEX(Weights!$B$1:$B$36,MATCH(Matches!H113,Weights!$A$1:$A$36,0))</f>
        <v>40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INDEX(Weights!$B$1:$B$36,MATCH(Matches!H146,Weights!$A$1:$A$36,0))</f>
        <v>50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INDEX(Weights!$B$1:$B$36,MATCH(Matches!H156,Weights!$A$1:$A$36,0))</f>
        <v>40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INDEX(Weights!$B$1:$B$36,MATCH(Matches!H162,Weights!$A$1:$A$36,0))</f>
        <v>40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INDEX(Weights!$B$1:$B$36,MATCH(Matches!H171,Weights!$A$1:$A$36,0))</f>
        <v>40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INDEX(Weights!$B$1:$B$36,MATCH(Matches!H205,Weights!$A$1:$A$36,0))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INDEX(Weights!$B$1:$B$36,MATCH(Matches!H225,Weights!$A$1:$A$36,0))</f>
        <v>50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INDEX(Weights!$B$1:$B$36,MATCH(Matches!H279,Weights!$A$1:$A$36,0))</f>
        <v>50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INDEX(Weights!$B$1:$B$36,MATCH(Matches!H346,Weights!$A$1:$A$36,0))</f>
        <v>40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INDEX(Weights!$B$1:$B$36,MATCH(Matches!H418,Weights!$A$1:$A$36,0))</f>
        <v>20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INDEX(Weights!$B$1:$B$36,MATCH(Matches!H432,Weights!$A$1:$A$36,0))</f>
        <v>20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INDEX(Weights!$B$1:$B$36,MATCH(Matches!H436,Weights!$A$1:$A$36,0))</f>
        <v>40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263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INDEX(Weights!$B$1:$B$36,MATCH(Matches!H444,Weights!$A$1:$A$36,0))</f>
        <v>20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INDEX(Weights!$B$1:$B$36,MATCH(Matches!H501,Weights!$A$1:$A$36,0))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INDEX(Weights!$B$1:$B$36,MATCH(Matches!H519,Weights!$A$1:$A$36,0))</f>
        <v>20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INDEX(Weights!$B$1:$B$36,MATCH(Matches!H545,Weights!$A$1:$A$36,0))</f>
        <v>40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262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INDEX(Weights!$B$1:$B$36,MATCH(Matches!H577,Weights!$A$1:$A$36,0))</f>
        <v>40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INDEX(Weights!$B$1:$B$36,MATCH(Matches!H595,Weights!$A$1:$A$36,0))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INDEX(Weights!$B$1:$B$36,MATCH(Matches!H611,Weights!$A$1:$A$36,0))</f>
        <v>40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INDEX(Weights!$B$1:$B$36,MATCH(Matches!H621,Weights!$A$1:$A$36,0))</f>
        <v>20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INDEX(Weights!$B$1:$B$36,MATCH(Matches!H633,Weights!$A$1:$A$36,0))</f>
        <v>20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INDEX(Weights!$B$1:$B$36,MATCH(Matches!H641,Weights!$A$1:$A$36,0))</f>
        <v>20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INDEX(Weights!$B$1:$B$36,MATCH(Matches!H700,Weights!$A$1:$A$36,0))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INDEX(Weights!$B$1:$B$36,MATCH(Matches!H745,Weights!$A$1:$A$36,0))</f>
        <v>50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INDEX(Weights!$B$1:$B$36,MATCH(Matches!H805,Weights!$A$1:$A$36,0))</f>
        <v>20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INDEX(Weights!$B$1:$B$36,MATCH(Matches!H812,Weights!$A$1:$A$36,0))</f>
        <v>20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INDEX(Weights!$B$1:$B$36,MATCH(Matches!H814,Weights!$A$1:$A$36,0))</f>
        <v>20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INDEX(Weights!$B$1:$B$36,MATCH(Matches!H815,Weights!$A$1:$A$36,0))</f>
        <v>40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276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INDEX(Weights!$B$1:$B$36,MATCH(Matches!H837,Weights!$A$1:$A$36,0))</f>
        <v>20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INDEX(Weights!$B$1:$B$36,MATCH(Matches!H867,Weights!$A$1:$A$36,0))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INDEX(Weights!$B$1:$B$36,MATCH(Matches!H903,Weights!$A$1:$A$36,0))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INDEX(Weights!$B$1:$B$36,MATCH(Matches!H909,Weights!$A$1:$A$36,0))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INDEX(Weights!$B$1:$B$36,MATCH(Matches!H915,Weights!$A$1:$A$36,0))</f>
        <v>50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INDEX(Weights!$B$1:$B$36,MATCH(Matches!H917,Weights!$A$1:$A$36,0))</f>
        <v>40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INDEX(Weights!$B$1:$B$36,MATCH(Matches!H959,Weights!$A$1:$A$36,0))</f>
        <v>40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INDEX(Weights!$B$1:$B$36,MATCH(Matches!H966,Weights!$A$1:$A$36,0))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260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INDEX(Weights!$B$1:$B$36,MATCH(Matches!H973,Weights!$A$1:$A$36,0))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INDEX(Weights!$B$1:$B$36,MATCH(Matches!H988,Weights!$A$1:$A$36,0))</f>
        <v>20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261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INDEX(Weights!$B$1:$B$36,MATCH(Matches!H992,Weights!$A$1:$A$36,0))</f>
        <v>20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267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INDEX(Weights!$B$1:$B$36,MATCH(Matches!H1002,Weights!$A$1:$A$36,0))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276</v>
      </c>
      <c r="F1376">
        <v>3</v>
      </c>
      <c r="G1376">
        <v>0</v>
      </c>
      <c r="H1376" t="s">
        <v>234</v>
      </c>
      <c r="I1376" t="s">
        <v>267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INDEX(Weights!$B$1:$B$36,MATCH(Matches!H1006,Weights!$A$1:$A$36,0))</f>
        <v>20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269</v>
      </c>
      <c r="F1377">
        <v>4</v>
      </c>
      <c r="G1377">
        <v>0</v>
      </c>
      <c r="H1377" t="s">
        <v>234</v>
      </c>
      <c r="I1377" t="s">
        <v>267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INDEX(Weights!$B$1:$B$36,MATCH(Matches!H1008,Weights!$A$1:$A$36,0))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262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INDEX(Weights!$B$1:$B$36,MATCH(Matches!H1027,Weights!$A$1:$A$36,0))</f>
        <v>20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INDEX(Weights!$B$1:$B$36,MATCH(Matches!H1074,Weights!$A$1:$A$36,0))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INDEX(Weights!$B$1:$B$36,MATCH(Matches!H1077,Weights!$A$1:$A$36,0))</f>
        <v>40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INDEX(Weights!$B$1:$B$36,MATCH(Matches!H1112,Weights!$A$1:$A$36,0))</f>
        <v>40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271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INDEX(Weights!$B$1:$B$36,MATCH(Matches!H1127,Weights!$A$1:$A$36,0))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INDEX(Weights!$B$1:$B$36,MATCH(Matches!H1130,Weights!$A$1:$A$36,0))</f>
        <v>30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INDEX(Weights!$B$1:$B$36,MATCH(Matches!H1161,Weights!$A$1:$A$36,0))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INDEX(Weights!$B$1:$B$36,MATCH(Matches!H1170,Weights!$A$1:$A$36,0))</f>
        <v>40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INDEX(Weights!$B$1:$B$36,MATCH(Matches!H1180,Weights!$A$1:$A$36,0))</f>
        <v>40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INDEX(Weights!$B$1:$B$36,MATCH(Matches!H1238,Weights!$A$1:$A$36,0))</f>
        <v>50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INDEX(Weights!$B$1:$B$36,MATCH(Matches!H1239,Weights!$A$1:$A$36,0))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INDEX(Weights!$B$1:$B$36,MATCH(Matches!H1249,Weights!$A$1:$A$36,0))</f>
        <v>40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INDEX(Weights!$B$1:$B$36,MATCH(Matches!H1250,Weights!$A$1:$A$36,0))</f>
        <v>40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INDEX(Weights!$B$1:$B$36,MATCH(Matches!H1277,Weights!$A$1:$A$36,0))</f>
        <v>40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INDEX(Weights!$B$1:$B$36,MATCH(Matches!H1283,Weights!$A$1:$A$36,0))</f>
        <v>40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INDEX(Weights!$B$1:$B$36,MATCH(Matches!H1293,Weights!$A$1:$A$36,0))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251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INDEX(Weights!$B$1:$B$36,MATCH(Matches!H1295,Weights!$A$1:$A$36,0))</f>
        <v>40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INDEX(Weights!$B$1:$B$36,MATCH(Matches!H1322,Weights!$A$1:$A$36,0))</f>
        <v>40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INDEX(Weights!$B$1:$B$36,MATCH(Matches!H1329,Weights!$A$1:$A$36,0))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INDEX(Weights!$B$1:$B$36,MATCH(Matches!H1345,Weights!$A$1:$A$36,0))</f>
        <v>40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INDEX(Weights!$B$1:$B$36,MATCH(Matches!H1359,Weights!$A$1:$A$36,0))</f>
        <v>40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INDEX(Weights!$B$1:$B$36,MATCH(Matches!H1401,Weights!$A$1:$A$36,0))</f>
        <v>50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INDEX(Weights!$B$1:$B$36,MATCH(Matches!H1413,Weights!$A$1:$A$36,0))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INDEX(Weights!$B$1:$B$36,MATCH(Matches!H1464,Weights!$A$1:$A$36,0))</f>
        <v>20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INDEX(Weights!$B$1:$B$36,MATCH(Matches!H1536,Weights!$A$1:$A$36,0))</f>
        <v>40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INDEX(Weights!$B$1:$B$36,MATCH(Matches!H1561,Weights!$A$1:$A$36,0))</f>
        <v>40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INDEX(Weights!$B$1:$B$36,MATCH(Matches!H1587,Weights!$A$1:$A$36,0))</f>
        <v>40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INDEX(Weights!$B$1:$B$36,MATCH(Matches!H1601,Weights!$A$1:$A$36,0))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INDEX(Weights!$B$1:$B$36,MATCH(Matches!H1603,Weights!$A$1:$A$36,0))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INDEX(Weights!$B$1:$B$36,MATCH(Matches!H1613,Weights!$A$1:$A$36,0))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INDEX(Weights!$B$1:$B$36,MATCH(Matches!H1631,Weights!$A$1:$A$36,0))</f>
        <v>40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INDEX(Weights!$B$1:$B$36,MATCH(Matches!H1643,Weights!$A$1:$A$36,0))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INDEX(Weights!$B$1:$B$36,MATCH(Matches!H1663,Weights!$A$1:$A$36,0))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INDEX(Weights!$B$1:$B$36,MATCH(Matches!H1687,Weights!$A$1:$A$36,0))</f>
        <v>20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INDEX(Weights!$B$1:$B$36,MATCH(Matches!H1689,Weights!$A$1:$A$36,0))</f>
        <v>20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INDEX(Weights!$B$1:$B$36,MATCH(Matches!H1696,Weights!$A$1:$A$36,0))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INDEX(Weights!$B$1:$B$36,MATCH(Matches!H1706,Weights!$A$1:$A$36,0))</f>
        <v>20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INDEX(Weights!$B$1:$B$36,MATCH(Matches!H1760,Weights!$A$1:$A$36,0))</f>
        <v>20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INDEX(Weights!$B$1:$B$36,MATCH(Matches!H1775,Weights!$A$1:$A$36,0))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INDEX(Weights!$B$1:$B$36,MATCH(Matches!H1787,Weights!$A$1:$A$36,0))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264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INDEX(Weights!$B$1:$B$36,MATCH(Matches!H1826,Weights!$A$1:$A$36,0))</f>
        <v>20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INDEX(Weights!$B$1:$B$36,MATCH(Matches!H1842,Weights!$A$1:$A$36,0))</f>
        <v>40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INDEX(Weights!$B$1:$B$36,MATCH(Matches!H1851,Weights!$A$1:$A$36,0))</f>
        <v>40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INDEX(Weights!$B$1:$B$36,MATCH(Matches!H1863,Weights!$A$1:$A$36,0))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INDEX(Weights!$B$1:$B$36,MATCH(Matches!H1890,Weights!$A$1:$A$36,0))</f>
        <v>20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INDEX(Weights!$B$1:$B$36,MATCH(Matches!H2019,Weights!$A$1:$A$36,0))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INDEX(Weights!$B$1:$B$36,MATCH(Matches!H2035,Weights!$A$1:$A$36,0))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INDEX(Weights!$B$1:$B$36,MATCH(Matches!H2048,Weights!$A$1:$A$36,0))</f>
        <v>40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INDEX(Weights!$B$1:$B$36,MATCH(Matches!H2060,Weights!$A$1:$A$36,0))</f>
        <v>50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INDEX(Weights!$B$1:$B$36,MATCH(Matches!H2080,Weights!$A$1:$A$36,0))</f>
        <v>20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INDEX(Weights!$B$1:$B$36,MATCH(Matches!H2130,Weights!$A$1:$A$36,0))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INDEX(Weights!$B$1:$B$36,MATCH(Matches!H2142,Weights!$A$1:$A$36,0))</f>
        <v>20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265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INDEX(Weights!$B$1:$B$36,MATCH(Matches!H2154,Weights!$A$1:$A$36,0))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INDEX(Weights!$B$1:$B$36,MATCH(Matches!H2172,Weights!$A$1:$A$36,0))</f>
        <v>40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260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INDEX(Weights!$B$1:$B$36,MATCH(Matches!H2175,Weights!$A$1:$A$36,0))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INDEX(Weights!$B$1:$B$36,MATCH(Matches!H2187,Weights!$A$1:$A$36,0))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INDEX(Weights!$B$1:$B$36,MATCH(Matches!H2213,Weights!$A$1:$A$36,0))</f>
        <v>40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INDEX(Weights!$B$1:$B$36,MATCH(Matches!H2220,Weights!$A$1:$A$36,0))</f>
        <v>40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INDEX(Weights!$B$1:$B$36,MATCH(Matches!H2237,Weights!$A$1:$A$36,0))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INDEX(Weights!$B$1:$B$36,MATCH(Matches!H2247,Weights!$A$1:$A$36,0))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INDEX(Weights!$B$1:$B$36,MATCH(Matches!H2255,Weights!$A$1:$A$36,0))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INDEX(Weights!$B$1:$B$36,MATCH(Matches!H2306,Weights!$A$1:$A$36,0))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INDEX(Weights!$B$1:$B$36,MATCH(Matches!H2315,Weights!$A$1:$A$36,0))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INDEX(Weights!$B$1:$B$36,MATCH(Matches!H2326,Weights!$A$1:$A$36,0))</f>
        <v>20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INDEX(Weights!$B$1:$B$36,MATCH(Matches!H2356,Weights!$A$1:$A$36,0))</f>
        <v>20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INDEX(Weights!$B$1:$B$36,MATCH(Matches!H2376,Weights!$A$1:$A$36,0))</f>
        <v>40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INDEX(Weights!$B$1:$B$36,MATCH(Matches!H2378,Weights!$A$1:$A$36,0))</f>
        <v>20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INDEX(Weights!$B$1:$B$36,MATCH(Matches!H2382,Weights!$A$1:$A$36,0))</f>
        <v>40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INDEX(Weights!$B$1:$B$36,MATCH(Matches!H2396,Weights!$A$1:$A$36,0))</f>
        <v>20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INDEX(Weights!$B$1:$B$36,MATCH(Matches!H2449,Weights!$A$1:$A$36,0))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INDEX(Weights!$B$1:$B$36,MATCH(Matches!H2478,Weights!$A$1:$A$36,0))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INDEX(Weights!$B$1:$B$36,MATCH(Matches!H2509,Weights!$A$1:$A$36,0))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268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INDEX(Weights!$B$1:$B$36,MATCH(Matches!H2546,Weights!$A$1:$A$36,0))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INDEX(Weights!$B$1:$B$36,MATCH(Matches!H2562,Weights!$A$1:$A$36,0))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INDEX(Weights!$B$1:$B$36,MATCH(Matches!H2575,Weights!$A$1:$A$36,0))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INDEX(Weights!$B$1:$B$36,MATCH(Matches!H2615,Weights!$A$1:$A$36,0))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INDEX(Weights!$B$1:$B$36,MATCH(Matches!H2632,Weights!$A$1:$A$36,0))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INDEX(Weights!$B$1:$B$36,MATCH(Matches!H2695,Weights!$A$1:$A$36,0))</f>
        <v>40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INDEX(Weights!$B$1:$B$36,MATCH(Matches!H2718,Weights!$A$1:$A$36,0))</f>
        <v>40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INDEX(Weights!$B$1:$B$36,MATCH(Matches!H2728,Weights!$A$1:$A$36,0))</f>
        <v>40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258</v>
      </c>
      <c r="E1458" t="s">
        <v>262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INDEX(Weights!$B$1:$B$36,MATCH(Matches!H2756,Weights!$A$1:$A$36,0))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INDEX(Weights!$B$1:$B$36,MATCH(Matches!H2763,Weights!$A$1:$A$36,0))</f>
        <v>40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265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INDEX(Weights!$B$1:$B$36,MATCH(Matches!H2772,Weights!$A$1:$A$36,0))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INDEX(Weights!$B$1:$B$36,MATCH(Matches!H2780,Weights!$A$1:$A$36,0))</f>
        <v>40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INDEX(Weights!$B$1:$B$36,MATCH(Matches!H2801,Weights!$A$1:$A$36,0))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281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INDEX(Weights!$B$1:$B$36,MATCH(Matches!H2815,Weights!$A$1:$A$36,0))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258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INDEX(Weights!$B$1:$B$36,MATCH(Matches!H7,Weights!$A$1:$A$36,0))</f>
        <v>50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260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INDEX(Weights!$B$1:$B$36,MATCH(Matches!H29,Weights!$A$1:$A$36,0))</f>
        <v>40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INDEX(Weights!$B$1:$B$36,MATCH(Matches!H104,Weights!$A$1:$A$36,0))</f>
        <v>50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INDEX(Weights!$B$1:$B$36,MATCH(Matches!H139,Weights!$A$1:$A$36,0))</f>
        <v>50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INDEX(Weights!$B$1:$B$36,MATCH(Matches!H151,Weights!$A$1:$A$36,0))</f>
        <v>50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INDEX(Weights!$B$1:$B$36,MATCH(Matches!H155,Weights!$A$1:$A$36,0))</f>
        <v>30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INDEX(Weights!$B$1:$B$36,MATCH(Matches!H159,Weights!$A$1:$A$36,0))</f>
        <v>40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INDEX(Weights!$B$1:$B$36,MATCH(Matches!H170,Weights!$A$1:$A$36,0))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INDEX(Weights!$B$1:$B$36,MATCH(Matches!H187,Weights!$A$1:$A$36,0))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INDEX(Weights!$B$1:$B$36,MATCH(Matches!H236,Weights!$A$1:$A$36,0))</f>
        <v>50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265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INDEX(Weights!$B$1:$B$36,MATCH(Matches!H253,Weights!$A$1:$A$36,0))</f>
        <v>40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INDEX(Weights!$B$1:$B$36,MATCH(Matches!H274,Weights!$A$1:$A$36,0))</f>
        <v>40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INDEX(Weights!$B$1:$B$36,MATCH(Matches!H288,Weights!$A$1:$A$36,0))</f>
        <v>30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INDEX(Weights!$B$1:$B$36,MATCH(Matches!H322,Weights!$A$1:$A$36,0))</f>
        <v>40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INDEX(Weights!$B$1:$B$36,MATCH(Matches!H325,Weights!$A$1:$A$36,0))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INDEX(Weights!$B$1:$B$36,MATCH(Matches!H341,Weights!$A$1:$A$36,0))</f>
        <v>50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INDEX(Weights!$B$1:$B$36,MATCH(Matches!H347,Weights!$A$1:$A$36,0))</f>
        <v>40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INDEX(Weights!$B$1:$B$36,MATCH(Matches!H348,Weights!$A$1:$A$36,0))</f>
        <v>40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INDEX(Weights!$B$1:$B$36,MATCH(Matches!H356,Weights!$A$1:$A$36,0))</f>
        <v>40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270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INDEX(Weights!$B$1:$B$36,MATCH(Matches!H407,Weights!$A$1:$A$36,0))</f>
        <v>50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266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INDEX(Weights!$B$1:$B$36,MATCH(Matches!H415,Weights!$A$1:$A$36,0))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INDEX(Weights!$B$1:$B$36,MATCH(Matches!H497,Weights!$A$1:$A$36,0))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INDEX(Weights!$B$1:$B$36,MATCH(Matches!H507,Weights!$A$1:$A$36,0))</f>
        <v>40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INDEX(Weights!$B$1:$B$36,MATCH(Matches!H535,Weights!$A$1:$A$36,0))</f>
        <v>50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INDEX(Weights!$B$1:$B$36,MATCH(Matches!H547,Weights!$A$1:$A$36,0))</f>
        <v>40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INDEX(Weights!$B$1:$B$36,MATCH(Matches!H582,Weights!$A$1:$A$36,0))</f>
        <v>40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INDEX(Weights!$B$1:$B$36,MATCH(Matches!H584,Weights!$A$1:$A$36,0))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INDEX(Weights!$B$1:$B$36,MATCH(Matches!H587,Weights!$A$1:$A$36,0))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INDEX(Weights!$B$1:$B$36,MATCH(Matches!H609,Weights!$A$1:$A$36,0))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INDEX(Weights!$B$1:$B$36,MATCH(Matches!H653,Weights!$A$1:$A$36,0))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INDEX(Weights!$B$1:$B$36,MATCH(Matches!H656,Weights!$A$1:$A$36,0))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INDEX(Weights!$B$1:$B$36,MATCH(Matches!H657,Weights!$A$1:$A$36,0))</f>
        <v>40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INDEX(Weights!$B$1:$B$36,MATCH(Matches!H674,Weights!$A$1:$A$36,0))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264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INDEX(Weights!$B$1:$B$36,MATCH(Matches!H766,Weights!$A$1:$A$36,0))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INDEX(Weights!$B$1:$B$36,MATCH(Matches!H780,Weights!$A$1:$A$36,0))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INDEX(Weights!$B$1:$B$36,MATCH(Matches!H794,Weights!$A$1:$A$36,0))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INDEX(Weights!$B$1:$B$36,MATCH(Matches!H833,Weights!$A$1:$A$36,0))</f>
        <v>40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268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INDEX(Weights!$B$1:$B$36,MATCH(Matches!H849,Weights!$A$1:$A$36,0))</f>
        <v>20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INDEX(Weights!$B$1:$B$36,MATCH(Matches!H987,Weights!$A$1:$A$36,0))</f>
        <v>20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267</v>
      </c>
      <c r="E1503" t="s">
        <v>276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INDEX(Weights!$B$1:$B$36,MATCH(Matches!H1003,Weights!$A$1:$A$36,0))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INDEX(Weights!$B$1:$B$36,MATCH(Matches!H1029,Weights!$A$1:$A$36,0))</f>
        <v>20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INDEX(Weights!$B$1:$B$36,MATCH(Matches!H1054,Weights!$A$1:$A$36,0))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INDEX(Weights!$B$1:$B$36,MATCH(Matches!H1057,Weights!$A$1:$A$36,0))</f>
        <v>40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INDEX(Weights!$B$1:$B$36,MATCH(Matches!H1062,Weights!$A$1:$A$36,0))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263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INDEX(Weights!$B$1:$B$36,MATCH(Matches!H1085,Weights!$A$1:$A$36,0))</f>
        <v>40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INDEX(Weights!$B$1:$B$36,MATCH(Matches!H1088,Weights!$A$1:$A$36,0))</f>
        <v>20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INDEX(Weights!$B$1:$B$36,MATCH(Matches!H1111,Weights!$A$1:$A$36,0))</f>
        <v>20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INDEX(Weights!$B$1:$B$36,MATCH(Matches!H1120,Weights!$A$1:$A$36,0))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INDEX(Weights!$B$1:$B$36,MATCH(Matches!H1146,Weights!$A$1:$A$36,0))</f>
        <v>40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INDEX(Weights!$B$1:$B$36,MATCH(Matches!H1166,Weights!$A$1:$A$36,0))</f>
        <v>20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INDEX(Weights!$B$1:$B$36,MATCH(Matches!H1184,Weights!$A$1:$A$36,0))</f>
        <v>20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262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INDEX(Weights!$B$1:$B$36,MATCH(Matches!H1216,Weights!$A$1:$A$36,0))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INDEX(Weights!$B$1:$B$36,MATCH(Matches!H1217,Weights!$A$1:$A$36,0))</f>
        <v>20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INDEX(Weights!$B$1:$B$36,MATCH(Matches!H1260,Weights!$A$1:$A$36,0))</f>
        <v>40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INDEX(Weights!$B$1:$B$36,MATCH(Matches!H1299,Weights!$A$1:$A$36,0))</f>
        <v>40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INDEX(Weights!$B$1:$B$36,MATCH(Matches!H1317,Weights!$A$1:$A$36,0))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251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INDEX(Weights!$B$1:$B$36,MATCH(Matches!H1320,Weights!$A$1:$A$36,0))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INDEX(Weights!$B$1:$B$36,MATCH(Matches!H1334,Weights!$A$1:$A$36,0))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INDEX(Weights!$B$1:$B$36,MATCH(Matches!H1362,Weights!$A$1:$A$36,0))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INDEX(Weights!$B$1:$B$36,MATCH(Matches!H1400,Weights!$A$1:$A$36,0))</f>
        <v>40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INDEX(Weights!$B$1:$B$36,MATCH(Matches!H1523,Weights!$A$1:$A$36,0))</f>
        <v>20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268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INDEX(Weights!$B$1:$B$36,MATCH(Matches!H1538,Weights!$A$1:$A$36,0))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INDEX(Weights!$B$1:$B$36,MATCH(Matches!H1548,Weights!$A$1:$A$36,0))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259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INDEX(Weights!$B$1:$B$36,MATCH(Matches!H1568,Weights!$A$1:$A$36,0))</f>
        <v>40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267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INDEX(Weights!$B$1:$B$36,MATCH(Matches!H1596,Weights!$A$1:$A$36,0))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INDEX(Weights!$B$1:$B$36,MATCH(Matches!H1635,Weights!$A$1:$A$36,0))</f>
        <v>20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INDEX(Weights!$B$1:$B$36,MATCH(Matches!H1642,Weights!$A$1:$A$36,0))</f>
        <v>50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INDEX(Weights!$B$1:$B$36,MATCH(Matches!H1791,Weights!$A$1:$A$36,0))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264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INDEX(Weights!$B$1:$B$36,MATCH(Matches!H1815,Weights!$A$1:$A$36,0))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INDEX(Weights!$B$1:$B$36,MATCH(Matches!H1832,Weights!$A$1:$A$36,0))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INDEX(Weights!$B$1:$B$36,MATCH(Matches!H1857,Weights!$A$1:$A$36,0))</f>
        <v>50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INDEX(Weights!$B$1:$B$36,MATCH(Matches!H1879,Weights!$A$1:$A$36,0))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INDEX(Weights!$B$1:$B$36,MATCH(Matches!H1883,Weights!$A$1:$A$36,0))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INDEX(Weights!$B$1:$B$36,MATCH(Matches!H1922,Weights!$A$1:$A$36,0))</f>
        <v>40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INDEX(Weights!$B$1:$B$36,MATCH(Matches!H1970,Weights!$A$1:$A$36,0))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INDEX(Weights!$B$1:$B$36,MATCH(Matches!H2012,Weights!$A$1:$A$36,0))</f>
        <v>20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INDEX(Weights!$B$1:$B$36,MATCH(Matches!H2030,Weights!$A$1:$A$36,0))</f>
        <v>40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INDEX(Weights!$B$1:$B$36,MATCH(Matches!H2038,Weights!$A$1:$A$36,0))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INDEX(Weights!$B$1:$B$36,MATCH(Matches!H2046,Weights!$A$1:$A$36,0))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264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INDEX(Weights!$B$1:$B$36,MATCH(Matches!H2062,Weights!$A$1:$A$36,0))</f>
        <v>40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INDEX(Weights!$B$1:$B$36,MATCH(Matches!H2072,Weights!$A$1:$A$36,0))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INDEX(Weights!$B$1:$B$36,MATCH(Matches!H2133,Weights!$A$1:$A$36,0))</f>
        <v>50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INDEX(Weights!$B$1:$B$36,MATCH(Matches!H2161,Weights!$A$1:$A$36,0))</f>
        <v>40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INDEX(Weights!$B$1:$B$36,MATCH(Matches!H2201,Weights!$A$1:$A$36,0))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INDEX(Weights!$B$1:$B$36,MATCH(Matches!H2202,Weights!$A$1:$A$36,0))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INDEX(Weights!$B$1:$B$36,MATCH(Matches!H2204,Weights!$A$1:$A$36,0))</f>
        <v>40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INDEX(Weights!$B$1:$B$36,MATCH(Matches!H2218,Weights!$A$1:$A$36,0))</f>
        <v>40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INDEX(Weights!$B$1:$B$36,MATCH(Matches!H2265,Weights!$A$1:$A$36,0))</f>
        <v>20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INDEX(Weights!$B$1:$B$36,MATCH(Matches!H2276,Weights!$A$1:$A$36,0))</f>
        <v>50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INDEX(Weights!$B$1:$B$36,MATCH(Matches!H2305,Weights!$A$1:$A$36,0))</f>
        <v>20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INDEX(Weights!$B$1:$B$36,MATCH(Matches!H2358,Weights!$A$1:$A$36,0))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INDEX(Weights!$B$1:$B$36,MATCH(Matches!H2367,Weights!$A$1:$A$36,0))</f>
        <v>40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INDEX(Weights!$B$1:$B$36,MATCH(Matches!H2403,Weights!$A$1:$A$36,0))</f>
        <v>20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INDEX(Weights!$B$1:$B$36,MATCH(Matches!H2469,Weights!$A$1:$A$36,0))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INDEX(Weights!$B$1:$B$36,MATCH(Matches!H2516,Weights!$A$1:$A$36,0))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INDEX(Weights!$B$1:$B$36,MATCH(Matches!H2565,Weights!$A$1:$A$36,0))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INDEX(Weights!$B$1:$B$36,MATCH(Matches!H2576,Weights!$A$1:$A$36,0))</f>
        <v>20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INDEX(Weights!$B$1:$B$36,MATCH(Matches!H2581,Weights!$A$1:$A$36,0))</f>
        <v>20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265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INDEX(Weights!$B$1:$B$36,MATCH(Matches!H2583,Weights!$A$1:$A$36,0))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INDEX(Weights!$B$1:$B$36,MATCH(Matches!H2588,Weights!$A$1:$A$36,0))</f>
        <v>20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INDEX(Weights!$B$1:$B$36,MATCH(Matches!H2609,Weights!$A$1:$A$36,0))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INDEX(Weights!$B$1:$B$36,MATCH(Matches!H2626,Weights!$A$1:$A$36,0))</f>
        <v>50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INDEX(Weights!$B$1:$B$36,MATCH(Matches!H2627,Weights!$A$1:$A$36,0))</f>
        <v>50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INDEX(Weights!$B$1:$B$36,MATCH(Matches!H2646,Weights!$A$1:$A$36,0))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INDEX(Weights!$B$1:$B$36,MATCH(Matches!H2670,Weights!$A$1:$A$36,0))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INDEX(Weights!$B$1:$B$36,MATCH(Matches!H2692,Weights!$A$1:$A$36,0))</f>
        <v>40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INDEX(Weights!$B$1:$B$36,MATCH(Matches!H2721,Weights!$A$1:$A$36,0))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INDEX(Weights!$B$1:$B$36,MATCH(Matches!H2741,Weights!$A$1:$A$36,0))</f>
        <v>40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268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INDEX(Weights!$B$1:$B$36,MATCH(Matches!H2767,Weights!$A$1:$A$36,0))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INDEX(Weights!$B$1:$B$36,MATCH(Matches!H2777,Weights!$A$1:$A$36,0))</f>
        <v>40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274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INDEX(Weights!$B$1:$B$36,MATCH(Matches!H2779,Weights!$A$1:$A$36,0))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INDEX(Weights!$B$1:$B$36,MATCH(Matches!H2787,Weights!$A$1:$A$36,0))</f>
        <v>40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261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INDEX(Weights!$B$1:$B$36,MATCH(Matches!H2819,Weights!$A$1:$A$36,0))</f>
        <v>40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259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INDEX(Weights!$B$1:$B$36,MATCH(Matches!H2840,Weights!$A$1:$A$36,0))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INDEX(Weights!$B$1:$B$36,MATCH(Matches!H2,Weights!$A$1:$A$36,0))</f>
        <v>50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INDEX(Weights!$B$1:$B$36,MATCH(Matches!H58,Weights!$A$1:$A$36,0))</f>
        <v>40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INDEX(Weights!$B$1:$B$36,MATCH(Matches!H110,Weights!$A$1:$A$36,0))</f>
        <v>40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INDEX(Weights!$B$1:$B$36,MATCH(Matches!H114,Weights!$A$1:$A$36,0))</f>
        <v>40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INDEX(Weights!$B$1:$B$36,MATCH(Matches!H128,Weights!$A$1:$A$36,0))</f>
        <v>40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INDEX(Weights!$B$1:$B$36,MATCH(Matches!H137,Weights!$A$1:$A$36,0))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INDEX(Weights!$B$1:$B$36,MATCH(Matches!H178,Weights!$A$1:$A$36,0))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259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INDEX(Weights!$B$1:$B$36,MATCH(Matches!H222,Weights!$A$1:$A$36,0))</f>
        <v>40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INDEX(Weights!$B$1:$B$36,MATCH(Matches!H242,Weights!$A$1:$A$36,0))</f>
        <v>40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INDEX(Weights!$B$1:$B$36,MATCH(Matches!H294,Weights!$A$1:$A$36,0))</f>
        <v>20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INDEX(Weights!$B$1:$B$36,MATCH(Matches!H305,Weights!$A$1:$A$36,0))</f>
        <v>40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INDEX(Weights!$B$1:$B$36,MATCH(Matches!H312,Weights!$A$1:$A$36,0))</f>
        <v>40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INDEX(Weights!$B$1:$B$36,MATCH(Matches!H330,Weights!$A$1:$A$36,0))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INDEX(Weights!$B$1:$B$36,MATCH(Matches!H336,Weights!$A$1:$A$36,0))</f>
        <v>40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INDEX(Weights!$B$1:$B$36,MATCH(Matches!H350,Weights!$A$1:$A$36,0))</f>
        <v>40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INDEX(Weights!$B$1:$B$36,MATCH(Matches!H354,Weights!$A$1:$A$36,0))</f>
        <v>50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264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INDEX(Weights!$B$1:$B$36,MATCH(Matches!H370,Weights!$A$1:$A$36,0))</f>
        <v>50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INDEX(Weights!$B$1:$B$36,MATCH(Matches!H414,Weights!$A$1:$A$36,0))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INDEX(Weights!$B$1:$B$36,MATCH(Matches!H428,Weights!$A$1:$A$36,0))</f>
        <v>50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INDEX(Weights!$B$1:$B$36,MATCH(Matches!H458,Weights!$A$1:$A$36,0))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INDEX(Weights!$B$1:$B$36,MATCH(Matches!H483,Weights!$A$1:$A$36,0))</f>
        <v>40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273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INDEX(Weights!$B$1:$B$36,MATCH(Matches!H527,Weights!$A$1:$A$36,0))</f>
        <v>50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INDEX(Weights!$B$1:$B$36,MATCH(Matches!H539,Weights!$A$1:$A$36,0))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INDEX(Weights!$B$1:$B$36,MATCH(Matches!H567,Weights!$A$1:$A$36,0))</f>
        <v>20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261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INDEX(Weights!$B$1:$B$36,MATCH(Matches!H585,Weights!$A$1:$A$36,0))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INDEX(Weights!$B$1:$B$36,MATCH(Matches!H599,Weights!$A$1:$A$36,0))</f>
        <v>20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INDEX(Weights!$B$1:$B$36,MATCH(Matches!H613,Weights!$A$1:$A$36,0))</f>
        <v>40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260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INDEX(Weights!$B$1:$B$36,MATCH(Matches!H650,Weights!$A$1:$A$36,0))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INDEX(Weights!$B$1:$B$36,MATCH(Matches!H660,Weights!$A$1:$A$36,0))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INDEX(Weights!$B$1:$B$36,MATCH(Matches!H661,Weights!$A$1:$A$36,0))</f>
        <v>20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262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INDEX(Weights!$B$1:$B$36,MATCH(Matches!H671,Weights!$A$1:$A$36,0))</f>
        <v>50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INDEX(Weights!$B$1:$B$36,MATCH(Matches!H675,Weights!$A$1:$A$36,0))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INDEX(Weights!$B$1:$B$36,MATCH(Matches!H682,Weights!$A$1:$A$36,0))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INDEX(Weights!$B$1:$B$36,MATCH(Matches!H691,Weights!$A$1:$A$36,0))</f>
        <v>40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INDEX(Weights!$B$1:$B$36,MATCH(Matches!H722,Weights!$A$1:$A$36,0))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INDEX(Weights!$B$1:$B$36,MATCH(Matches!H725,Weights!$A$1:$A$36,0))</f>
        <v>20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INDEX(Weights!$B$1:$B$36,MATCH(Matches!H751,Weights!$A$1:$A$36,0))</f>
        <v>20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261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INDEX(Weights!$B$1:$B$36,MATCH(Matches!H838,Weights!$A$1:$A$36,0))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INDEX(Weights!$B$1:$B$36,MATCH(Matches!H839,Weights!$A$1:$A$36,0))</f>
        <v>20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262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INDEX(Weights!$B$1:$B$36,MATCH(Matches!H842,Weights!$A$1:$A$36,0))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268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INDEX(Weights!$B$1:$B$36,MATCH(Matches!H857,Weights!$A$1:$A$36,0))</f>
        <v>40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257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INDEX(Weights!$B$1:$B$36,MATCH(Matches!H872,Weights!$A$1:$A$36,0))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268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INDEX(Weights!$B$1:$B$36,MATCH(Matches!H880,Weights!$A$1:$A$36,0))</f>
        <v>20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INDEX(Weights!$B$1:$B$36,MATCH(Matches!H881,Weights!$A$1:$A$36,0))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INDEX(Weights!$B$1:$B$36,MATCH(Matches!H924,Weights!$A$1:$A$36,0))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269</v>
      </c>
      <c r="F1623">
        <v>3</v>
      </c>
      <c r="G1623">
        <v>0</v>
      </c>
      <c r="H1623" t="s">
        <v>234</v>
      </c>
      <c r="I1623" t="s">
        <v>267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INDEX(Weights!$B$1:$B$36,MATCH(Matches!H1004,Weights!$A$1:$A$36,0))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INDEX(Weights!$B$1:$B$36,MATCH(Matches!H1063,Weights!$A$1:$A$36,0))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INDEX(Weights!$B$1:$B$36,MATCH(Matches!H1114,Weights!$A$1:$A$36,0))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INDEX(Weights!$B$1:$B$36,MATCH(Matches!H1119,Weights!$A$1:$A$36,0))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INDEX(Weights!$B$1:$B$36,MATCH(Matches!H1132,Weights!$A$1:$A$36,0))</f>
        <v>20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INDEX(Weights!$B$1:$B$36,MATCH(Matches!H1160,Weights!$A$1:$A$36,0))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INDEX(Weights!$B$1:$B$36,MATCH(Matches!H1177,Weights!$A$1:$A$36,0))</f>
        <v>40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269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INDEX(Weights!$B$1:$B$36,MATCH(Matches!H1211,Weights!$A$1:$A$36,0))</f>
        <v>20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258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INDEX(Weights!$B$1:$B$36,MATCH(Matches!H1223,Weights!$A$1:$A$36,0))</f>
        <v>20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INDEX(Weights!$B$1:$B$36,MATCH(Matches!H1255,Weights!$A$1:$A$36,0))</f>
        <v>40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INDEX(Weights!$B$1:$B$36,MATCH(Matches!H1262,Weights!$A$1:$A$36,0))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INDEX(Weights!$B$1:$B$36,MATCH(Matches!H1263,Weights!$A$1:$A$36,0))</f>
        <v>40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INDEX(Weights!$B$1:$B$36,MATCH(Matches!H1271,Weights!$A$1:$A$36,0))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INDEX(Weights!$B$1:$B$36,MATCH(Matches!H1285,Weights!$A$1:$A$36,0))</f>
        <v>40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INDEX(Weights!$B$1:$B$36,MATCH(Matches!H1296,Weights!$A$1:$A$36,0))</f>
        <v>40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INDEX(Weights!$B$1:$B$36,MATCH(Matches!H1361,Weights!$A$1:$A$36,0))</f>
        <v>40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INDEX(Weights!$B$1:$B$36,MATCH(Matches!H1364,Weights!$A$1:$A$36,0))</f>
        <v>40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INDEX(Weights!$B$1:$B$36,MATCH(Matches!H1378,Weights!$A$1:$A$36,0))</f>
        <v>40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INDEX(Weights!$B$1:$B$36,MATCH(Matches!H1429,Weights!$A$1:$A$36,0))</f>
        <v>40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INDEX(Weights!$B$1:$B$36,MATCH(Matches!H1465,Weights!$A$1:$A$36,0))</f>
        <v>20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INDEX(Weights!$B$1:$B$36,MATCH(Matches!H1545,Weights!$A$1:$A$36,0))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264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INDEX(Weights!$B$1:$B$36,MATCH(Matches!H1573,Weights!$A$1:$A$36,0))</f>
        <v>30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270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INDEX(Weights!$B$1:$B$36,MATCH(Matches!H1617,Weights!$A$1:$A$36,0))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257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INDEX(Weights!$B$1:$B$36,MATCH(Matches!H1690,Weights!$A$1:$A$36,0))</f>
        <v>40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INDEX(Weights!$B$1:$B$36,MATCH(Matches!H1721,Weights!$A$1:$A$36,0))</f>
        <v>20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INDEX(Weights!$B$1:$B$36,MATCH(Matches!H1726,Weights!$A$1:$A$36,0))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265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INDEX(Weights!$B$1:$B$36,MATCH(Matches!H1729,Weights!$A$1:$A$36,0))</f>
        <v>40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INDEX(Weights!$B$1:$B$36,MATCH(Matches!H1746,Weights!$A$1:$A$36,0))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INDEX(Weights!$B$1:$B$36,MATCH(Matches!H1809,Weights!$A$1:$A$36,0))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INDEX(Weights!$B$1:$B$36,MATCH(Matches!H1812,Weights!$A$1:$A$36,0))</f>
        <v>40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263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INDEX(Weights!$B$1:$B$36,MATCH(Matches!H1877,Weights!$A$1:$A$36,0))</f>
        <v>30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INDEX(Weights!$B$1:$B$36,MATCH(Matches!H1892,Weights!$A$1:$A$36,0))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INDEX(Weights!$B$1:$B$36,MATCH(Matches!H1893,Weights!$A$1:$A$36,0))</f>
        <v>40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INDEX(Weights!$B$1:$B$36,MATCH(Matches!H1937,Weights!$A$1:$A$36,0))</f>
        <v>40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INDEX(Weights!$B$1:$B$36,MATCH(Matches!H1949,Weights!$A$1:$A$36,0))</f>
        <v>20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INDEX(Weights!$B$1:$B$36,MATCH(Matches!H1963,Weights!$A$1:$A$36,0))</f>
        <v>40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INDEX(Weights!$B$1:$B$36,MATCH(Matches!H1985,Weights!$A$1:$A$36,0))</f>
        <v>20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INDEX(Weights!$B$1:$B$36,MATCH(Matches!H1987,Weights!$A$1:$A$36,0))</f>
        <v>20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INDEX(Weights!$B$1:$B$36,MATCH(Matches!H2041,Weights!$A$1:$A$36,0))</f>
        <v>40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INDEX(Weights!$B$1:$B$36,MATCH(Matches!H2102,Weights!$A$1:$A$36,0))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INDEX(Weights!$B$1:$B$36,MATCH(Matches!H2104,Weights!$A$1:$A$36,0))</f>
        <v>20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INDEX(Weights!$B$1:$B$36,MATCH(Matches!H2109,Weights!$A$1:$A$36,0))</f>
        <v>20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INDEX(Weights!$B$1:$B$36,MATCH(Matches!H2185,Weights!$A$1:$A$36,0))</f>
        <v>40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INDEX(Weights!$B$1:$B$36,MATCH(Matches!H2186,Weights!$A$1:$A$36,0))</f>
        <v>40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267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INDEX(Weights!$B$1:$B$36,MATCH(Matches!H2191,Weights!$A$1:$A$36,0))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INDEX(Weights!$B$1:$B$36,MATCH(Matches!H2224,Weights!$A$1:$A$36,0))</f>
        <v>40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INDEX(Weights!$B$1:$B$36,MATCH(Matches!H2270,Weights!$A$1:$A$36,0))</f>
        <v>20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INDEX(Weights!$B$1:$B$36,MATCH(Matches!H2303,Weights!$A$1:$A$36,0))</f>
        <v>40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INDEX(Weights!$B$1:$B$36,MATCH(Matches!H2319,Weights!$A$1:$A$36,0))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INDEX(Weights!$B$1:$B$36,MATCH(Matches!H2355,Weights!$A$1:$A$36,0))</f>
        <v>30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INDEX(Weights!$B$1:$B$36,MATCH(Matches!H2405,Weights!$A$1:$A$36,0))</f>
        <v>40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INDEX(Weights!$B$1:$B$36,MATCH(Matches!H2412,Weights!$A$1:$A$36,0))</f>
        <v>40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268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INDEX(Weights!$B$1:$B$36,MATCH(Matches!H2419,Weights!$A$1:$A$36,0))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257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INDEX(Weights!$B$1:$B$36,MATCH(Matches!H2422,Weights!$A$1:$A$36,0))</f>
        <v>50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INDEX(Weights!$B$1:$B$36,MATCH(Matches!H2423,Weights!$A$1:$A$36,0))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INDEX(Weights!$B$1:$B$36,MATCH(Matches!H2427,Weights!$A$1:$A$36,0))</f>
        <v>40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INDEX(Weights!$B$1:$B$36,MATCH(Matches!H2496,Weights!$A$1:$A$36,0))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INDEX(Weights!$B$1:$B$36,MATCH(Matches!H2499,Weights!$A$1:$A$36,0))</f>
        <v>30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INDEX(Weights!$B$1:$B$36,MATCH(Matches!H2504,Weights!$A$1:$A$36,0))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INDEX(Weights!$B$1:$B$36,MATCH(Matches!H2505,Weights!$A$1:$A$36,0))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259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INDEX(Weights!$B$1:$B$36,MATCH(Matches!H2511,Weights!$A$1:$A$36,0))</f>
        <v>50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INDEX(Weights!$B$1:$B$36,MATCH(Matches!H2528,Weights!$A$1:$A$36,0))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263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INDEX(Weights!$B$1:$B$36,MATCH(Matches!H2533,Weights!$A$1:$A$36,0))</f>
        <v>20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262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INDEX(Weights!$B$1:$B$36,MATCH(Matches!H2540,Weights!$A$1:$A$36,0))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INDEX(Weights!$B$1:$B$36,MATCH(Matches!H2553,Weights!$A$1:$A$36,0))</f>
        <v>40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264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INDEX(Weights!$B$1:$B$36,MATCH(Matches!H2563,Weights!$A$1:$A$36,0))</f>
        <v>40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INDEX(Weights!$B$1:$B$36,MATCH(Matches!H2564,Weights!$A$1:$A$36,0))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INDEX(Weights!$B$1:$B$36,MATCH(Matches!H2586,Weights!$A$1:$A$36,0))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INDEX(Weights!$B$1:$B$36,MATCH(Matches!H2587,Weights!$A$1:$A$36,0))</f>
        <v>30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INDEX(Weights!$B$1:$B$36,MATCH(Matches!H2622,Weights!$A$1:$A$36,0))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INDEX(Weights!$B$1:$B$36,MATCH(Matches!H2628,Weights!$A$1:$A$36,0))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INDEX(Weights!$B$1:$B$36,MATCH(Matches!H2637,Weights!$A$1:$A$36,0))</f>
        <v>50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257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INDEX(Weights!$B$1:$B$36,MATCH(Matches!H2654,Weights!$A$1:$A$36,0))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INDEX(Weights!$B$1:$B$36,MATCH(Matches!H2671,Weights!$A$1:$A$36,0))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INDEX(Weights!$B$1:$B$36,MATCH(Matches!H2690,Weights!$A$1:$A$36,0))</f>
        <v>20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INDEX(Weights!$B$1:$B$36,MATCH(Matches!H2694,Weights!$A$1:$A$36,0))</f>
        <v>40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INDEX(Weights!$B$1:$B$36,MATCH(Matches!H2700,Weights!$A$1:$A$36,0))</f>
        <v>40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INDEX(Weights!$B$1:$B$36,MATCH(Matches!H2746,Weights!$A$1:$A$36,0))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INDEX(Weights!$B$1:$B$36,MATCH(Matches!H2776,Weights!$A$1:$A$36,0))</f>
        <v>30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274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INDEX(Weights!$B$1:$B$36,MATCH(Matches!H2811,Weights!$A$1:$A$36,0))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INDEX(Weights!$B$1:$B$36,MATCH(Matches!H2838,Weights!$A$1:$A$36,0))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257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INDEX(Weights!$B$1:$B$36,MATCH(Matches!H6,Weights!$A$1:$A$36,0))</f>
        <v>40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257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INDEX(Weights!$B$1:$B$36,MATCH(Matches!H8,Weights!$A$1:$A$36,0))</f>
        <v>40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INDEX(Weights!$B$1:$B$36,MATCH(Matches!H19,Weights!$A$1:$A$36,0))</f>
        <v>40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INDEX(Weights!$B$1:$B$36,MATCH(Matches!H53,Weights!$A$1:$A$36,0))</f>
        <v>40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INDEX(Weights!$B$1:$B$36,MATCH(Matches!H119,Weights!$A$1:$A$36,0))</f>
        <v>40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INDEX(Weights!$B$1:$B$36,MATCH(Matches!H131,Weights!$A$1:$A$36,0))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INDEX(Weights!$B$1:$B$36,MATCH(Matches!H169,Weights!$A$1:$A$36,0))</f>
        <v>50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INDEX(Weights!$B$1:$B$36,MATCH(Matches!H179,Weights!$A$1:$A$36,0))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INDEX(Weights!$B$1:$B$36,MATCH(Matches!H185,Weights!$A$1:$A$36,0))</f>
        <v>40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264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INDEX(Weights!$B$1:$B$36,MATCH(Matches!H191,Weights!$A$1:$A$36,0))</f>
        <v>50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INDEX(Weights!$B$1:$B$36,MATCH(Matches!H216,Weights!$A$1:$A$36,0))</f>
        <v>30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INDEX(Weights!$B$1:$B$36,MATCH(Matches!H217,Weights!$A$1:$A$36,0))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INDEX(Weights!$B$1:$B$36,MATCH(Matches!H224,Weights!$A$1:$A$36,0))</f>
        <v>40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INDEX(Weights!$B$1:$B$36,MATCH(Matches!H235,Weights!$A$1:$A$36,0))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INDEX(Weights!$B$1:$B$36,MATCH(Matches!H263,Weights!$A$1:$A$36,0))</f>
        <v>40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INDEX(Weights!$B$1:$B$36,MATCH(Matches!H309,Weights!$A$1:$A$36,0))</f>
        <v>50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INDEX(Weights!$B$1:$B$36,MATCH(Matches!H316,Weights!$A$1:$A$36,0))</f>
        <v>40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INDEX(Weights!$B$1:$B$36,MATCH(Matches!H335,Weights!$A$1:$A$36,0))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INDEX(Weights!$B$1:$B$36,MATCH(Matches!H363,Weights!$A$1:$A$36,0))</f>
        <v>50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269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INDEX(Weights!$B$1:$B$36,MATCH(Matches!H399,Weights!$A$1:$A$36,0))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INDEX(Weights!$B$1:$B$36,MATCH(Matches!H402,Weights!$A$1:$A$36,0))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INDEX(Weights!$B$1:$B$36,MATCH(Matches!H406,Weights!$A$1:$A$36,0))</f>
        <v>50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INDEX(Weights!$B$1:$B$36,MATCH(Matches!H434,Weights!$A$1:$A$36,0))</f>
        <v>20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INDEX(Weights!$B$1:$B$36,MATCH(Matches!H437,Weights!$A$1:$A$36,0))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INDEX(Weights!$B$1:$B$36,MATCH(Matches!H449,Weights!$A$1:$A$36,0))</f>
        <v>50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INDEX(Weights!$B$1:$B$36,MATCH(Matches!H475,Weights!$A$1:$A$36,0))</f>
        <v>20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274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INDEX(Weights!$B$1:$B$36,MATCH(Matches!H541,Weights!$A$1:$A$36,0))</f>
        <v>40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261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INDEX(Weights!$B$1:$B$36,MATCH(Matches!H546,Weights!$A$1:$A$36,0))</f>
        <v>40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INDEX(Weights!$B$1:$B$36,MATCH(Matches!H569,Weights!$A$1:$A$36,0))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INDEX(Weights!$B$1:$B$36,MATCH(Matches!H570,Weights!$A$1:$A$36,0))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INDEX(Weights!$B$1:$B$36,MATCH(Matches!H571,Weights!$A$1:$A$36,0))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INDEX(Weights!$B$1:$B$36,MATCH(Matches!H579,Weights!$A$1:$A$36,0))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INDEX(Weights!$B$1:$B$36,MATCH(Matches!H686,Weights!$A$1:$A$36,0))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INDEX(Weights!$B$1:$B$36,MATCH(Matches!H763,Weights!$A$1:$A$36,0))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INDEX(Weights!$B$1:$B$36,MATCH(Matches!H788,Weights!$A$1:$A$36,0))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INDEX(Weights!$B$1:$B$36,MATCH(Matches!H796,Weights!$A$1:$A$36,0))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INDEX(Weights!$B$1:$B$36,MATCH(Matches!H844,Weights!$A$1:$A$36,0))</f>
        <v>50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INDEX(Weights!$B$1:$B$36,MATCH(Matches!H853,Weights!$A$1:$A$36,0))</f>
        <v>20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260</v>
      </c>
      <c r="E1742" t="s">
        <v>269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INDEX(Weights!$B$1:$B$36,MATCH(Matches!H854,Weights!$A$1:$A$36,0))</f>
        <v>20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INDEX(Weights!$B$1:$B$36,MATCH(Matches!H891,Weights!$A$1:$A$36,0))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INDEX(Weights!$B$1:$B$36,MATCH(Matches!H893,Weights!$A$1:$A$36,0))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INDEX(Weights!$B$1:$B$36,MATCH(Matches!H960,Weights!$A$1:$A$36,0))</f>
        <v>30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INDEX(Weights!$B$1:$B$36,MATCH(Matches!H1072,Weights!$A$1:$A$36,0))</f>
        <v>50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INDEX(Weights!$B$1:$B$36,MATCH(Matches!H1083,Weights!$A$1:$A$36,0))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262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INDEX(Weights!$B$1:$B$36,MATCH(Matches!H1092,Weights!$A$1:$A$36,0))</f>
        <v>50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INDEX(Weights!$B$1:$B$36,MATCH(Matches!H1098,Weights!$A$1:$A$36,0))</f>
        <v>40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INDEX(Weights!$B$1:$B$36,MATCH(Matches!H1101,Weights!$A$1:$A$36,0))</f>
        <v>20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INDEX(Weights!$B$1:$B$36,MATCH(Matches!H1103,Weights!$A$1:$A$36,0))</f>
        <v>50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INDEX(Weights!$B$1:$B$36,MATCH(Matches!H1104,Weights!$A$1:$A$36,0))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INDEX(Weights!$B$1:$B$36,MATCH(Matches!H1105,Weights!$A$1:$A$36,0))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INDEX(Weights!$B$1:$B$36,MATCH(Matches!H1107,Weights!$A$1:$A$36,0))</f>
        <v>50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INDEX(Weights!$B$1:$B$36,MATCH(Matches!H1108,Weights!$A$1:$A$36,0))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INDEX(Weights!$B$1:$B$36,MATCH(Matches!H1115,Weights!$A$1:$A$36,0))</f>
        <v>20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INDEX(Weights!$B$1:$B$36,MATCH(Matches!H1118,Weights!$A$1:$A$36,0))</f>
        <v>40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INDEX(Weights!$B$1:$B$36,MATCH(Matches!H1156,Weights!$A$1:$A$36,0))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INDEX(Weights!$B$1:$B$36,MATCH(Matches!H1258,Weights!$A$1:$A$36,0))</f>
        <v>40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INDEX(Weights!$B$1:$B$36,MATCH(Matches!H1261,Weights!$A$1:$A$36,0))</f>
        <v>40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INDEX(Weights!$B$1:$B$36,MATCH(Matches!H1264,Weights!$A$1:$A$36,0))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INDEX(Weights!$B$1:$B$36,MATCH(Matches!H1298,Weights!$A$1:$A$36,0))</f>
        <v>40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INDEX(Weights!$B$1:$B$36,MATCH(Matches!H1314,Weights!$A$1:$A$36,0))</f>
        <v>50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264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INDEX(Weights!$B$1:$B$36,MATCH(Matches!H1338,Weights!$A$1:$A$36,0))</f>
        <v>20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INDEX(Weights!$B$1:$B$36,MATCH(Matches!H1346,Weights!$A$1:$A$36,0))</f>
        <v>40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INDEX(Weights!$B$1:$B$36,MATCH(Matches!H1399,Weights!$A$1:$A$36,0))</f>
        <v>40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257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INDEX(Weights!$B$1:$B$36,MATCH(Matches!H1418,Weights!$A$1:$A$36,0))</f>
        <v>40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INDEX(Weights!$B$1:$B$36,MATCH(Matches!H1544,Weights!$A$1:$A$36,0))</f>
        <v>40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INDEX(Weights!$B$1:$B$36,MATCH(Matches!H1547,Weights!$A$1:$A$36,0))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INDEX(Weights!$B$1:$B$36,MATCH(Matches!H1558,Weights!$A$1:$A$36,0))</f>
        <v>40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INDEX(Weights!$B$1:$B$36,MATCH(Matches!H1560,Weights!$A$1:$A$36,0))</f>
        <v>40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INDEX(Weights!$B$1:$B$36,MATCH(Matches!H1562,Weights!$A$1:$A$36,0))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269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INDEX(Weights!$B$1:$B$36,MATCH(Matches!H1623,Weights!$A$1:$A$36,0))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INDEX(Weights!$B$1:$B$36,MATCH(Matches!H1625,Weights!$A$1:$A$36,0))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INDEX(Weights!$B$1:$B$36,MATCH(Matches!H1633,Weights!$A$1:$A$36,0))</f>
        <v>20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INDEX(Weights!$B$1:$B$36,MATCH(Matches!H1724,Weights!$A$1:$A$36,0))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INDEX(Weights!$B$1:$B$36,MATCH(Matches!H1758,Weights!$A$1:$A$36,0))</f>
        <v>20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INDEX(Weights!$B$1:$B$36,MATCH(Matches!H1789,Weights!$A$1:$A$36,0))</f>
        <v>20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264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INDEX(Weights!$B$1:$B$36,MATCH(Matches!H1819,Weights!$A$1:$A$36,0))</f>
        <v>20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264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INDEX(Weights!$B$1:$B$36,MATCH(Matches!H1830,Weights!$A$1:$A$36,0))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INDEX(Weights!$B$1:$B$36,MATCH(Matches!H1837,Weights!$A$1:$A$36,0))</f>
        <v>40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INDEX(Weights!$B$1:$B$36,MATCH(Matches!H1873,Weights!$A$1:$A$36,0))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INDEX(Weights!$B$1:$B$36,MATCH(Matches!H1889,Weights!$A$1:$A$36,0))</f>
        <v>20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INDEX(Weights!$B$1:$B$36,MATCH(Matches!H1896,Weights!$A$1:$A$36,0))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269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INDEX(Weights!$B$1:$B$36,MATCH(Matches!H2039,Weights!$A$1:$A$36,0))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INDEX(Weights!$B$1:$B$36,MATCH(Matches!H2064,Weights!$A$1:$A$36,0))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INDEX(Weights!$B$1:$B$36,MATCH(Matches!H2076,Weights!$A$1:$A$36,0))</f>
        <v>40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INDEX(Weights!$B$1:$B$36,MATCH(Matches!H2095,Weights!$A$1:$A$36,0))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INDEX(Weights!$B$1:$B$36,MATCH(Matches!H2123,Weights!$A$1:$A$36,0))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INDEX(Weights!$B$1:$B$36,MATCH(Matches!H2143,Weights!$A$1:$A$36,0))</f>
        <v>20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257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INDEX(Weights!$B$1:$B$36,MATCH(Matches!H2144,Weights!$A$1:$A$36,0))</f>
        <v>20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INDEX(Weights!$B$1:$B$36,MATCH(Matches!H2156,Weights!$A$1:$A$36,0))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INDEX(Weights!$B$1:$B$36,MATCH(Matches!H2157,Weights!$A$1:$A$36,0))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INDEX(Weights!$B$1:$B$36,MATCH(Matches!H2192,Weights!$A$1:$A$36,0))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INDEX(Weights!$B$1:$B$36,MATCH(Matches!H2219,Weights!$A$1:$A$36,0))</f>
        <v>40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INDEX(Weights!$B$1:$B$36,MATCH(Matches!H2230,Weights!$A$1:$A$36,0))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INDEX(Weights!$B$1:$B$36,MATCH(Matches!H2248,Weights!$A$1:$A$36,0))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INDEX(Weights!$B$1:$B$36,MATCH(Matches!H2292,Weights!$A$1:$A$36,0))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INDEX(Weights!$B$1:$B$36,MATCH(Matches!H2333,Weights!$A$1:$A$36,0))</f>
        <v>40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INDEX(Weights!$B$1:$B$36,MATCH(Matches!H2399,Weights!$A$1:$A$36,0))</f>
        <v>40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INDEX(Weights!$B$1:$B$36,MATCH(Matches!H2415,Weights!$A$1:$A$36,0))</f>
        <v>40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INDEX(Weights!$B$1:$B$36,MATCH(Matches!H2428,Weights!$A$1:$A$36,0))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INDEX(Weights!$B$1:$B$36,MATCH(Matches!H2441,Weights!$A$1:$A$36,0))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264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INDEX(Weights!$B$1:$B$36,MATCH(Matches!H2442,Weights!$A$1:$A$36,0))</f>
        <v>40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INDEX(Weights!$B$1:$B$36,MATCH(Matches!H2485,Weights!$A$1:$A$36,0))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264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INDEX(Weights!$B$1:$B$36,MATCH(Matches!H2534,Weights!$A$1:$A$36,0))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INDEX(Weights!$B$1:$B$36,MATCH(Matches!H2535,Weights!$A$1:$A$36,0))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INDEX(Weights!$B$1:$B$36,MATCH(Matches!H2550,Weights!$A$1:$A$36,0))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INDEX(Weights!$B$1:$B$36,MATCH(Matches!H2570,Weights!$A$1:$A$36,0))</f>
        <v>40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INDEX(Weights!$B$1:$B$36,MATCH(Matches!H2617,Weights!$A$1:$A$36,0))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INDEX(Weights!$B$1:$B$36,MATCH(Matches!H2618,Weights!$A$1:$A$36,0))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INDEX(Weights!$B$1:$B$36,MATCH(Matches!H2642,Weights!$A$1:$A$36,0))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INDEX(Weights!$B$1:$B$36,MATCH(Matches!H2643,Weights!$A$1:$A$36,0))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258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INDEX(Weights!$B$1:$B$36,MATCH(Matches!H2656,Weights!$A$1:$A$36,0))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INDEX(Weights!$B$1:$B$36,MATCH(Matches!H2723,Weights!$A$1:$A$36,0))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274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INDEX(Weights!$B$1:$B$36,MATCH(Matches!H2795,Weights!$A$1:$A$36,0))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274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INDEX(Weights!$B$1:$B$36,MATCH(Matches!H2803,Weights!$A$1:$A$36,0))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INDEX(Weights!$B$1:$B$36,MATCH(Matches!H13,Weights!$A$1:$A$36,0))</f>
        <v>50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INDEX(Weights!$B$1:$B$36,MATCH(Matches!H30,Weights!$A$1:$A$36,0))</f>
        <v>50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INDEX(Weights!$B$1:$B$36,MATCH(Matches!H134,Weights!$A$1:$A$36,0))</f>
        <v>40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INDEX(Weights!$B$1:$B$36,MATCH(Matches!H308,Weights!$A$1:$A$36,0))</f>
        <v>50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INDEX(Weights!$B$1:$B$36,MATCH(Matches!H310,Weights!$A$1:$A$36,0))</f>
        <v>50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INDEX(Weights!$B$1:$B$36,MATCH(Matches!H311,Weights!$A$1:$A$36,0))</f>
        <v>40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INDEX(Weights!$B$1:$B$36,MATCH(Matches!H319,Weights!$A$1:$A$36,0))</f>
        <v>40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259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INDEX(Weights!$B$1:$B$36,MATCH(Matches!H323,Weights!$A$1:$A$36,0))</f>
        <v>30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INDEX(Weights!$B$1:$B$36,MATCH(Matches!H338,Weights!$A$1:$A$36,0))</f>
        <v>40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INDEX(Weights!$B$1:$B$36,MATCH(Matches!H359,Weights!$A$1:$A$36,0))</f>
        <v>40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INDEX(Weights!$B$1:$B$36,MATCH(Matches!H411,Weights!$A$1:$A$36,0))</f>
        <v>20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INDEX(Weights!$B$1:$B$36,MATCH(Matches!H456,Weights!$A$1:$A$36,0))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INDEX(Weights!$B$1:$B$36,MATCH(Matches!H459,Weights!$A$1:$A$36,0))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INDEX(Weights!$B$1:$B$36,MATCH(Matches!H491,Weights!$A$1:$A$36,0))</f>
        <v>40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249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INDEX(Weights!$B$1:$B$36,MATCH(Matches!H544,Weights!$A$1:$A$36,0))</f>
        <v>40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INDEX(Weights!$B$1:$B$36,MATCH(Matches!H550,Weights!$A$1:$A$36,0))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INDEX(Weights!$B$1:$B$36,MATCH(Matches!H560,Weights!$A$1:$A$36,0))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INDEX(Weights!$B$1:$B$36,MATCH(Matches!H568,Weights!$A$1:$A$36,0))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INDEX(Weights!$B$1:$B$36,MATCH(Matches!H572,Weights!$A$1:$A$36,0))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INDEX(Weights!$B$1:$B$36,MATCH(Matches!H578,Weights!$A$1:$A$36,0))</f>
        <v>20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INDEX(Weights!$B$1:$B$36,MATCH(Matches!H580,Weights!$A$1:$A$36,0))</f>
        <v>20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INDEX(Weights!$B$1:$B$36,MATCH(Matches!H598,Weights!$A$1:$A$36,0))</f>
        <v>20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INDEX(Weights!$B$1:$B$36,MATCH(Matches!H625,Weights!$A$1:$A$36,0))</f>
        <v>20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INDEX(Weights!$B$1:$B$36,MATCH(Matches!H634,Weights!$A$1:$A$36,0))</f>
        <v>50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INDEX(Weights!$B$1:$B$36,MATCH(Matches!H764,Weights!$A$1:$A$36,0))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INDEX(Weights!$B$1:$B$36,MATCH(Matches!H863,Weights!$A$1:$A$36,0))</f>
        <v>40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INDEX(Weights!$B$1:$B$36,MATCH(Matches!H877,Weights!$A$1:$A$36,0))</f>
        <v>20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INDEX(Weights!$B$1:$B$36,MATCH(Matches!H895,Weights!$A$1:$A$36,0))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INDEX(Weights!$B$1:$B$36,MATCH(Matches!H946,Weights!$A$1:$A$36,0))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INDEX(Weights!$B$1:$B$36,MATCH(Matches!H949,Weights!$A$1:$A$36,0))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INDEX(Weights!$B$1:$B$36,MATCH(Matches!H1022,Weights!$A$1:$A$36,0))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INDEX(Weights!$B$1:$B$36,MATCH(Matches!H1067,Weights!$A$1:$A$36,0))</f>
        <v>40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INDEX(Weights!$B$1:$B$36,MATCH(Matches!H1078,Weights!$A$1:$A$36,0))</f>
        <v>40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INDEX(Weights!$B$1:$B$36,MATCH(Matches!H1081,Weights!$A$1:$A$36,0))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INDEX(Weights!$B$1:$B$36,MATCH(Matches!H1123,Weights!$A$1:$A$36,0))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260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INDEX(Weights!$B$1:$B$36,MATCH(Matches!H1142,Weights!$A$1:$A$36,0))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INDEX(Weights!$B$1:$B$36,MATCH(Matches!H1289,Weights!$A$1:$A$36,0))</f>
        <v>40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INDEX(Weights!$B$1:$B$36,MATCH(Matches!H1301,Weights!$A$1:$A$36,0))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INDEX(Weights!$B$1:$B$36,MATCH(Matches!H1357,Weights!$A$1:$A$36,0))</f>
        <v>40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INDEX(Weights!$B$1:$B$36,MATCH(Matches!H1451,Weights!$A$1:$A$36,0))</f>
        <v>40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INDEX(Weights!$B$1:$B$36,MATCH(Matches!H1580,Weights!$A$1:$A$36,0))</f>
        <v>50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259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INDEX(Weights!$B$1:$B$36,MATCH(Matches!H1604,Weights!$A$1:$A$36,0))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258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INDEX(Weights!$B$1:$B$36,MATCH(Matches!H1677,Weights!$A$1:$A$36,0))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INDEX(Weights!$B$1:$B$36,MATCH(Matches!H1715,Weights!$A$1:$A$36,0))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INDEX(Weights!$B$1:$B$36,MATCH(Matches!H1731,Weights!$A$1:$A$36,0))</f>
        <v>20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INDEX(Weights!$B$1:$B$36,MATCH(Matches!H1756,Weights!$A$1:$A$36,0))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INDEX(Weights!$B$1:$B$36,MATCH(Matches!H1855,Weights!$A$1:$A$36,0))</f>
        <v>20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INDEX(Weights!$B$1:$B$36,MATCH(Matches!H1887,Weights!$A$1:$A$36,0))</f>
        <v>50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INDEX(Weights!$B$1:$B$36,MATCH(Matches!H1917,Weights!$A$1:$A$36,0))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INDEX(Weights!$B$1:$B$36,MATCH(Matches!H1982,Weights!$A$1:$A$36,0))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269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INDEX(Weights!$B$1:$B$36,MATCH(Matches!H2040,Weights!$A$1:$A$36,0))</f>
        <v>40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INDEX(Weights!$B$1:$B$36,MATCH(Matches!H2121,Weights!$A$1:$A$36,0))</f>
        <v>40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INDEX(Weights!$B$1:$B$36,MATCH(Matches!H2180,Weights!$A$1:$A$36,0))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INDEX(Weights!$B$1:$B$36,MATCH(Matches!H2190,Weights!$A$1:$A$36,0))</f>
        <v>40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INDEX(Weights!$B$1:$B$36,MATCH(Matches!H2221,Weights!$A$1:$A$36,0))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INDEX(Weights!$B$1:$B$36,MATCH(Matches!H2259,Weights!$A$1:$A$36,0))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INDEX(Weights!$B$1:$B$36,MATCH(Matches!H2288,Weights!$A$1:$A$36,0))</f>
        <v>20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INDEX(Weights!$B$1:$B$36,MATCH(Matches!H2322,Weights!$A$1:$A$36,0))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INDEX(Weights!$B$1:$B$36,MATCH(Matches!H2329,Weights!$A$1:$A$36,0))</f>
        <v>40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INDEX(Weights!$B$1:$B$36,MATCH(Matches!H2420,Weights!$A$1:$A$36,0))</f>
        <v>40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259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INDEX(Weights!$B$1:$B$36,MATCH(Matches!H2424,Weights!$A$1:$A$36,0))</f>
        <v>40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INDEX(Weights!$B$1:$B$36,MATCH(Matches!H2444,Weights!$A$1:$A$36,0))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INDEX(Weights!$B$1:$B$36,MATCH(Matches!H2476,Weights!$A$1:$A$36,0))</f>
        <v>40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INDEX(Weights!$B$1:$B$36,MATCH(Matches!H2591,Weights!$A$1:$A$36,0))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INDEX(Weights!$B$1:$B$36,MATCH(Matches!H2612,Weights!$A$1:$A$36,0))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INDEX(Weights!$B$1:$B$36,MATCH(Matches!H2613,Weights!$A$1:$A$36,0))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INDEX(Weights!$B$1:$B$36,MATCH(Matches!H2663,Weights!$A$1:$A$36,0))</f>
        <v>40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INDEX(Weights!$B$1:$B$36,MATCH(Matches!H36,Weights!$A$1:$A$36,0))</f>
        <v>40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INDEX(Weights!$B$1:$B$36,MATCH(Matches!H100,Weights!$A$1:$A$36,0))</f>
        <v>50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INDEX(Weights!$B$1:$B$36,MATCH(Matches!H111,Weights!$A$1:$A$36,0))</f>
        <v>40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INDEX(Weights!$B$1:$B$36,MATCH(Matches!H218,Weights!$A$1:$A$36,0))</f>
        <v>50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INDEX(Weights!$B$1:$B$36,MATCH(Matches!H240,Weights!$A$1:$A$36,0))</f>
        <v>40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INDEX(Weights!$B$1:$B$36,MATCH(Matches!H289,Weights!$A$1:$A$36,0))</f>
        <v>40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INDEX(Weights!$B$1:$B$36,MATCH(Matches!H498,Weights!$A$1:$A$36,0))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257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INDEX(Weights!$B$1:$B$36,MATCH(Matches!H730,Weights!$A$1:$A$36,0))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INDEX(Weights!$B$1:$B$36,MATCH(Matches!H768,Weights!$A$1:$A$36,0))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INDEX(Weights!$B$1:$B$36,MATCH(Matches!H804,Weights!$A$1:$A$36,0))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INDEX(Weights!$B$1:$B$36,MATCH(Matches!H820,Weights!$A$1:$A$36,0))</f>
        <v>40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INDEX(Weights!$B$1:$B$36,MATCH(Matches!H945,Weights!$A$1:$A$36,0))</f>
        <v>20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INDEX(Weights!$B$1:$B$36,MATCH(Matches!H961,Weights!$A$1:$A$36,0))</f>
        <v>20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INDEX(Weights!$B$1:$B$36,MATCH(Matches!H968,Weights!$A$1:$A$36,0))</f>
        <v>20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INDEX(Weights!$B$1:$B$36,MATCH(Matches!H969,Weights!$A$1:$A$36,0))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INDEX(Weights!$B$1:$B$36,MATCH(Matches!H1251,Weights!$A$1:$A$36,0))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INDEX(Weights!$B$1:$B$36,MATCH(Matches!H1275,Weights!$A$1:$A$36,0))</f>
        <v>40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INDEX(Weights!$B$1:$B$36,MATCH(Matches!H1335,Weights!$A$1:$A$36,0))</f>
        <v>20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269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INDEX(Weights!$B$1:$B$36,MATCH(Matches!H1337,Weights!$A$1:$A$36,0))</f>
        <v>20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INDEX(Weights!$B$1:$B$36,MATCH(Matches!H1347,Weights!$A$1:$A$36,0))</f>
        <v>20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INDEX(Weights!$B$1:$B$36,MATCH(Matches!H1384,Weights!$A$1:$A$36,0))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279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INDEX(Weights!$B$1:$B$36,MATCH(Matches!H1390,Weights!$A$1:$A$36,0))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INDEX(Weights!$B$1:$B$36,MATCH(Matches!H1510,Weights!$A$1:$A$36,0))</f>
        <v>40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INDEX(Weights!$B$1:$B$36,MATCH(Matches!H1713,Weights!$A$1:$A$36,0))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INDEX(Weights!$B$1:$B$36,MATCH(Matches!H1745,Weights!$A$1:$A$36,0))</f>
        <v>40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INDEX(Weights!$B$1:$B$36,MATCH(Matches!H1828,Weights!$A$1:$A$36,0))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INDEX(Weights!$B$1:$B$36,MATCH(Matches!H1904,Weights!$A$1:$A$36,0))</f>
        <v>30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INDEX(Weights!$B$1:$B$36,MATCH(Matches!H1913,Weights!$A$1:$A$36,0))</f>
        <v>50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INDEX(Weights!$B$1:$B$36,MATCH(Matches!H1998,Weights!$A$1:$A$36,0))</f>
        <v>40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INDEX(Weights!$B$1:$B$36,MATCH(Matches!H2063,Weights!$A$1:$A$36,0))</f>
        <v>40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INDEX(Weights!$B$1:$B$36,MATCH(Matches!H2099,Weights!$A$1:$A$36,0))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INDEX(Weights!$B$1:$B$36,MATCH(Matches!H2116,Weights!$A$1:$A$36,0))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INDEX(Weights!$B$1:$B$36,MATCH(Matches!H2235,Weights!$A$1:$A$36,0))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INDEX(Weights!$B$1:$B$36,MATCH(Matches!H2352,Weights!$A$1:$A$36,0))</f>
        <v>40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INDEX(Weights!$B$1:$B$36,MATCH(Matches!H2373,Weights!$A$1:$A$36,0))</f>
        <v>50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INDEX(Weights!$B$1:$B$36,MATCH(Matches!H2464,Weights!$A$1:$A$36,0))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258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INDEX(Weights!$B$1:$B$36,MATCH(Matches!H2512,Weights!$A$1:$A$36,0))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INDEX(Weights!$B$1:$B$36,MATCH(Matches!H2514,Weights!$A$1:$A$36,0))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INDEX(Weights!$B$1:$B$36,MATCH(Matches!H2531,Weights!$A$1:$A$36,0))</f>
        <v>20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INDEX(Weights!$B$1:$B$36,MATCH(Matches!H2554,Weights!$A$1:$A$36,0))</f>
        <v>40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INDEX(Weights!$B$1:$B$36,MATCH(Matches!H2599,Weights!$A$1:$A$36,0))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INDEX(Weights!$B$1:$B$36,MATCH(Matches!H2623,Weights!$A$1:$A$36,0))</f>
        <v>50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261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INDEX(Weights!$B$1:$B$36,MATCH(Matches!H2660,Weights!$A$1:$A$36,0))</f>
        <v>20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INDEX(Weights!$B$1:$B$36,MATCH(Matches!H2697,Weights!$A$1:$A$36,0))</f>
        <v>20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INDEX(Weights!$B$1:$B$36,MATCH(Matches!H2710,Weights!$A$1:$A$36,0))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INDEX(Weights!$B$1:$B$36,MATCH(Matches!H2742,Weights!$A$1:$A$36,0))</f>
        <v>20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INDEX(Weights!$B$1:$B$36,MATCH(Matches!H2744,Weights!$A$1:$A$36,0))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INDEX(Weights!$B$1:$B$36,MATCH(Matches!H2764,Weights!$A$1:$A$36,0))</f>
        <v>40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INDEX(Weights!$B$1:$B$36,MATCH(Matches!H2790,Weights!$A$1:$A$36,0))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259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INDEX(Weights!$B$1:$B$36,MATCH(Matches!H2828,Weights!$A$1:$A$36,0))</f>
        <v>40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INDEX(Weights!$B$1:$B$36,MATCH(Matches!H73,Weights!$A$1:$A$36,0))</f>
        <v>40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INDEX(Weights!$B$1:$B$36,MATCH(Matches!H85,Weights!$A$1:$A$36,0))</f>
        <v>40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INDEX(Weights!$B$1:$B$36,MATCH(Matches!H184,Weights!$A$1:$A$36,0))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INDEX(Weights!$B$1:$B$36,MATCH(Matches!H208,Weights!$A$1:$A$36,0))</f>
        <v>50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INDEX(Weights!$B$1:$B$36,MATCH(Matches!H223,Weights!$A$1:$A$36,0))</f>
        <v>40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INDEX(Weights!$B$1:$B$36,MATCH(Matches!H243,Weights!$A$1:$A$36,0))</f>
        <v>40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259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INDEX(Weights!$B$1:$B$36,MATCH(Matches!H301,Weights!$A$1:$A$36,0))</f>
        <v>40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257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INDEX(Weights!$B$1:$B$36,MATCH(Matches!H466,Weights!$A$1:$A$36,0))</f>
        <v>50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269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INDEX(Weights!$B$1:$B$36,MATCH(Matches!H591,Weights!$A$1:$A$36,0))</f>
        <v>50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INDEX(Weights!$B$1:$B$36,MATCH(Matches!H614,Weights!$A$1:$A$36,0))</f>
        <v>50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INDEX(Weights!$B$1:$B$36,MATCH(Matches!H670,Weights!$A$1:$A$36,0))</f>
        <v>50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INDEX(Weights!$B$1:$B$36,MATCH(Matches!H681,Weights!$A$1:$A$36,0))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INDEX(Weights!$B$1:$B$36,MATCH(Matches!H683,Weights!$A$1:$A$36,0))</f>
        <v>20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INDEX(Weights!$B$1:$B$36,MATCH(Matches!H694,Weights!$A$1:$A$36,0))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INDEX(Weights!$B$1:$B$36,MATCH(Matches!H702,Weights!$A$1:$A$36,0))</f>
        <v>40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264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INDEX(Weights!$B$1:$B$36,MATCH(Matches!H810,Weights!$A$1:$A$36,0))</f>
        <v>20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INDEX(Weights!$B$1:$B$36,MATCH(Matches!H823,Weights!$A$1:$A$36,0))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INDEX(Weights!$B$1:$B$36,MATCH(Matches!H955,Weights!$A$1:$A$36,0))</f>
        <v>20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INDEX(Weights!$B$1:$B$36,MATCH(Matches!H986,Weights!$A$1:$A$36,0))</f>
        <v>50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267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INDEX(Weights!$B$1:$B$36,MATCH(Matches!H1014,Weights!$A$1:$A$36,0))</f>
        <v>20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269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INDEX(Weights!$B$1:$B$36,MATCH(Matches!H1096,Weights!$A$1:$A$36,0))</f>
        <v>20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INDEX(Weights!$B$1:$B$36,MATCH(Matches!H1218,Weights!$A$1:$A$36,0))</f>
        <v>40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INDEX(Weights!$B$1:$B$36,MATCH(Matches!H1248,Weights!$A$1:$A$36,0))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INDEX(Weights!$B$1:$B$36,MATCH(Matches!H1288,Weights!$A$1:$A$36,0))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INDEX(Weights!$B$1:$B$36,MATCH(Matches!H1331,Weights!$A$1:$A$36,0))</f>
        <v>20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INDEX(Weights!$B$1:$B$36,MATCH(Matches!H1563,Weights!$A$1:$A$36,0))</f>
        <v>40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INDEX(Weights!$B$1:$B$36,MATCH(Matches!H1785,Weights!$A$1:$A$36,0))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INDEX(Weights!$B$1:$B$36,MATCH(Matches!H1797,Weights!$A$1:$A$36,0))</f>
        <v>40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INDEX(Weights!$B$1:$B$36,MATCH(Matches!H1871,Weights!$A$1:$A$36,0))</f>
        <v>20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INDEX(Weights!$B$1:$B$36,MATCH(Matches!H1911,Weights!$A$1:$A$36,0))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INDEX(Weights!$B$1:$B$36,MATCH(Matches!H1921,Weights!$A$1:$A$36,0))</f>
        <v>40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INDEX(Weights!$B$1:$B$36,MATCH(Matches!H2082,Weights!$A$1:$A$36,0))</f>
        <v>40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INDEX(Weights!$B$1:$B$36,MATCH(Matches!H2119,Weights!$A$1:$A$36,0))</f>
        <v>40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INDEX(Weights!$B$1:$B$36,MATCH(Matches!H2324,Weights!$A$1:$A$36,0))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INDEX(Weights!$B$1:$B$36,MATCH(Matches!H2337,Weights!$A$1:$A$36,0))</f>
        <v>40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INDEX(Weights!$B$1:$B$36,MATCH(Matches!H2414,Weights!$A$1:$A$36,0))</f>
        <v>40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INDEX(Weights!$B$1:$B$36,MATCH(Matches!H2417,Weights!$A$1:$A$36,0))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INDEX(Weights!$B$1:$B$36,MATCH(Matches!H2443,Weights!$A$1:$A$36,0))</f>
        <v>20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INDEX(Weights!$B$1:$B$36,MATCH(Matches!H2457,Weights!$A$1:$A$36,0))</f>
        <v>20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INDEX(Weights!$B$1:$B$36,MATCH(Matches!H2490,Weights!$A$1:$A$36,0))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INDEX(Weights!$B$1:$B$36,MATCH(Matches!H2675,Weights!$A$1:$A$36,0))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INDEX(Weights!$B$1:$B$36,MATCH(Matches!H2699,Weights!$A$1:$A$36,0))</f>
        <v>40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INDEX(Weights!$B$1:$B$36,MATCH(Matches!H2733,Weights!$A$1:$A$36,0))</f>
        <v>40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INDEX(Weights!$B$1:$B$36,MATCH(Matches!H2794,Weights!$A$1:$A$36,0))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INDEX(Weights!$B$1:$B$36,MATCH(Matches!H81,Weights!$A$1:$A$36,0))</f>
        <v>40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INDEX(Weights!$B$1:$B$36,MATCH(Matches!H92,Weights!$A$1:$A$36,0))</f>
        <v>40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INDEX(Weights!$B$1:$B$36,MATCH(Matches!H120,Weights!$A$1:$A$36,0))</f>
        <v>40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INDEX(Weights!$B$1:$B$36,MATCH(Matches!H148,Weights!$A$1:$A$36,0))</f>
        <v>50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260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INDEX(Weights!$B$1:$B$36,MATCH(Matches!H152,Weights!$A$1:$A$36,0))</f>
        <v>50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259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INDEX(Weights!$B$1:$B$36,MATCH(Matches!H153,Weights!$A$1:$A$36,0))</f>
        <v>40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INDEX(Weights!$B$1:$B$36,MATCH(Matches!H219,Weights!$A$1:$A$36,0))</f>
        <v>50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INDEX(Weights!$B$1:$B$36,MATCH(Matches!H233,Weights!$A$1:$A$36,0))</f>
        <v>50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INDEX(Weights!$B$1:$B$36,MATCH(Matches!H255,Weights!$A$1:$A$36,0))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260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INDEX(Weights!$B$1:$B$36,MATCH(Matches!H287,Weights!$A$1:$A$36,0))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INDEX(Weights!$B$1:$B$36,MATCH(Matches!H324,Weights!$A$1:$A$36,0))</f>
        <v>50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INDEX(Weights!$B$1:$B$36,MATCH(Matches!H389,Weights!$A$1:$A$36,0))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INDEX(Weights!$B$1:$B$36,MATCH(Matches!H502,Weights!$A$1:$A$36,0))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272</v>
      </c>
      <c r="F1992">
        <v>1</v>
      </c>
      <c r="G1992">
        <v>1</v>
      </c>
      <c r="H1992" t="s">
        <v>242</v>
      </c>
      <c r="I1992" t="s">
        <v>273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INDEX(Weights!$B$1:$B$36,MATCH(Matches!H529,Weights!$A$1:$A$36,0))</f>
        <v>20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INDEX(Weights!$B$1:$B$36,MATCH(Matches!H638,Weights!$A$1:$A$36,0))</f>
        <v>20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263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INDEX(Weights!$B$1:$B$36,MATCH(Matches!H687,Weights!$A$1:$A$36,0))</f>
        <v>20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INDEX(Weights!$B$1:$B$36,MATCH(Matches!H777,Weights!$A$1:$A$36,0))</f>
        <v>20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INDEX(Weights!$B$1:$B$36,MATCH(Matches!H822,Weights!$A$1:$A$36,0))</f>
        <v>30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INDEX(Weights!$B$1:$B$36,MATCH(Matches!H831,Weights!$A$1:$A$36,0))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INDEX(Weights!$B$1:$B$36,MATCH(Matches!H957,Weights!$A$1:$A$36,0))</f>
        <v>20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267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INDEX(Weights!$B$1:$B$36,MATCH(Matches!H1010,Weights!$A$1:$A$36,0))</f>
        <v>50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267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INDEX(Weights!$B$1:$B$36,MATCH(Matches!H1012,Weights!$A$1:$A$36,0))</f>
        <v>30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INDEX(Weights!$B$1:$B$36,MATCH(Matches!H1126,Weights!$A$1:$A$36,0))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INDEX(Weights!$B$1:$B$36,MATCH(Matches!H1172,Weights!$A$1:$A$36,0))</f>
        <v>40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INDEX(Weights!$B$1:$B$36,MATCH(Matches!H1235,Weights!$A$1:$A$36,0))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INDEX(Weights!$B$1:$B$36,MATCH(Matches!H1304,Weights!$A$1:$A$36,0))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INDEX(Weights!$B$1:$B$36,MATCH(Matches!H1356,Weights!$A$1:$A$36,0))</f>
        <v>40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INDEX(Weights!$B$1:$B$36,MATCH(Matches!H1541,Weights!$A$1:$A$36,0))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INDEX(Weights!$B$1:$B$36,MATCH(Matches!H1590,Weights!$A$1:$A$36,0))</f>
        <v>20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INDEX(Weights!$B$1:$B$36,MATCH(Matches!H1637,Weights!$A$1:$A$36,0))</f>
        <v>20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INDEX(Weights!$B$1:$B$36,MATCH(Matches!H1650,Weights!$A$1:$A$36,0))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INDEX(Weights!$B$1:$B$36,MATCH(Matches!H1679,Weights!$A$1:$A$36,0))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INDEX(Weights!$B$1:$B$36,MATCH(Matches!H1704,Weights!$A$1:$A$36,0))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INDEX(Weights!$B$1:$B$36,MATCH(Matches!H1716,Weights!$A$1:$A$36,0))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INDEX(Weights!$B$1:$B$36,MATCH(Matches!H1720,Weights!$A$1:$A$36,0))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263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INDEX(Weights!$B$1:$B$36,MATCH(Matches!H1747,Weights!$A$1:$A$36,0))</f>
        <v>20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INDEX(Weights!$B$1:$B$36,MATCH(Matches!H1829,Weights!$A$1:$A$36,0))</f>
        <v>40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INDEX(Weights!$B$1:$B$36,MATCH(Matches!H1891,Weights!$A$1:$A$36,0))</f>
        <v>50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INDEX(Weights!$B$1:$B$36,MATCH(Matches!H1908,Weights!$A$1:$A$36,0))</f>
        <v>20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INDEX(Weights!$B$1:$B$36,MATCH(Matches!H2027,Weights!$A$1:$A$36,0))</f>
        <v>40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INDEX(Weights!$B$1:$B$36,MATCH(Matches!H2043,Weights!$A$1:$A$36,0))</f>
        <v>40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INDEX(Weights!$B$1:$B$36,MATCH(Matches!H2195,Weights!$A$1:$A$36,0))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INDEX(Weights!$B$1:$B$36,MATCH(Matches!H2215,Weights!$A$1:$A$36,0))</f>
        <v>40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INDEX(Weights!$B$1:$B$36,MATCH(Matches!H2234,Weights!$A$1:$A$36,0))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263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INDEX(Weights!$B$1:$B$36,MATCH(Matches!H2290,Weights!$A$1:$A$36,0))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INDEX(Weights!$B$1:$B$36,MATCH(Matches!H2474,Weights!$A$1:$A$36,0))</f>
        <v>40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INDEX(Weights!$B$1:$B$36,MATCH(Matches!H2518,Weights!$A$1:$A$36,0))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INDEX(Weights!$B$1:$B$36,MATCH(Matches!H2572,Weights!$A$1:$A$36,0))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INDEX(Weights!$B$1:$B$36,MATCH(Matches!H2619,Weights!$A$1:$A$36,0))</f>
        <v>20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INDEX(Weights!$B$1:$B$36,MATCH(Matches!H2672,Weights!$A$1:$A$36,0))</f>
        <v>30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INDEX(Weights!$B$1:$B$36,MATCH(Matches!H2731,Weights!$A$1:$A$36,0))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257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INDEX(Weights!$B$1:$B$36,MATCH(Matches!H2753,Weights!$A$1:$A$36,0))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INDEX(Weights!$B$1:$B$36,MATCH(Matches!H2833,Weights!$A$1:$A$36,0))</f>
        <v>40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INDEX(Weights!$B$1:$B$36,MATCH(Matches!H2835,Weights!$A$1:$A$36,0))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INDEX(Weights!$B$1:$B$36,MATCH(Matches!H118,Weights!$A$1:$A$36,0))</f>
        <v>50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INDEX(Weights!$B$1:$B$36,MATCH(Matches!H197,Weights!$A$1:$A$36,0))</f>
        <v>50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INDEX(Weights!$B$1:$B$36,MATCH(Matches!H228,Weights!$A$1:$A$36,0))</f>
        <v>40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INDEX(Weights!$B$1:$B$36,MATCH(Matches!H234,Weights!$A$1:$A$36,0))</f>
        <v>50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INDEX(Weights!$B$1:$B$36,MATCH(Matches!H303,Weights!$A$1:$A$36,0))</f>
        <v>40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264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INDEX(Weights!$B$1:$B$36,MATCH(Matches!H331,Weights!$A$1:$A$36,0))</f>
        <v>40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INDEX(Weights!$B$1:$B$36,MATCH(Matches!H352,Weights!$A$1:$A$36,0))</f>
        <v>40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INDEX(Weights!$B$1:$B$36,MATCH(Matches!H362,Weights!$A$1:$A$36,0))</f>
        <v>50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INDEX(Weights!$B$1:$B$36,MATCH(Matches!H367,Weights!$A$1:$A$36,0))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262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INDEX(Weights!$B$1:$B$36,MATCH(Matches!H376,Weights!$A$1:$A$36,0))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INDEX(Weights!$B$1:$B$36,MATCH(Matches!H467,Weights!$A$1:$A$36,0))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INDEX(Weights!$B$1:$B$36,MATCH(Matches!H477,Weights!$A$1:$A$36,0))</f>
        <v>20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INDEX(Weights!$B$1:$B$36,MATCH(Matches!H489,Weights!$A$1:$A$36,0))</f>
        <v>40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INDEX(Weights!$B$1:$B$36,MATCH(Matches!H549,Weights!$A$1:$A$36,0))</f>
        <v>50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INDEX(Weights!$B$1:$B$36,MATCH(Matches!H703,Weights!$A$1:$A$36,0))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INDEX(Weights!$B$1:$B$36,MATCH(Matches!H743,Weights!$A$1:$A$36,0))</f>
        <v>20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INDEX(Weights!$B$1:$B$36,MATCH(Matches!H767,Weights!$A$1:$A$36,0))</f>
        <v>40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INDEX(Weights!$B$1:$B$36,MATCH(Matches!H802,Weights!$A$1:$A$36,0))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INDEX(Weights!$B$1:$B$36,MATCH(Matches!H954,Weights!$A$1:$A$36,0))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INDEX(Weights!$B$1:$B$36,MATCH(Matches!H971,Weights!$A$1:$A$36,0))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267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INDEX(Weights!$B$1:$B$36,MATCH(Matches!H1017,Weights!$A$1:$A$36,0))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271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INDEX(Weights!$B$1:$B$36,MATCH(Matches!H1073,Weights!$A$1:$A$36,0))</f>
        <v>50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INDEX(Weights!$B$1:$B$36,MATCH(Matches!H1134,Weights!$A$1:$A$36,0))</f>
        <v>40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INDEX(Weights!$B$1:$B$36,MATCH(Matches!H1207,Weights!$A$1:$A$36,0))</f>
        <v>40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INDEX(Weights!$B$1:$B$36,MATCH(Matches!H1358,Weights!$A$1:$A$36,0))</f>
        <v>40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INDEX(Weights!$B$1:$B$36,MATCH(Matches!H1380,Weights!$A$1:$A$36,0))</f>
        <v>20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INDEX(Weights!$B$1:$B$36,MATCH(Matches!H1426,Weights!$A$1:$A$36,0))</f>
        <v>40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INDEX(Weights!$B$1:$B$36,MATCH(Matches!H1484,Weights!$A$1:$A$36,0))</f>
        <v>40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INDEX(Weights!$B$1:$B$36,MATCH(Matches!H1556,Weights!$A$1:$A$36,0))</f>
        <v>50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INDEX(Weights!$B$1:$B$36,MATCH(Matches!H1621,Weights!$A$1:$A$36,0))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INDEX(Weights!$B$1:$B$36,MATCH(Matches!H1632,Weights!$A$1:$A$36,0))</f>
        <v>20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264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INDEX(Weights!$B$1:$B$36,MATCH(Matches!H1681,Weights!$A$1:$A$36,0))</f>
        <v>40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INDEX(Weights!$B$1:$B$36,MATCH(Matches!H1711,Weights!$A$1:$A$36,0))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INDEX(Weights!$B$1:$B$36,MATCH(Matches!H1762,Weights!$A$1:$A$36,0))</f>
        <v>20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INDEX(Weights!$B$1:$B$36,MATCH(Matches!H1783,Weights!$A$1:$A$36,0))</f>
        <v>40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259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INDEX(Weights!$B$1:$B$36,MATCH(Matches!H1790,Weights!$A$1:$A$36,0))</f>
        <v>40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INDEX(Weights!$B$1:$B$36,MATCH(Matches!H1816,Weights!$A$1:$A$36,0))</f>
        <v>40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258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INDEX(Weights!$B$1:$B$36,MATCH(Matches!H1838,Weights!$A$1:$A$36,0))</f>
        <v>40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INDEX(Weights!$B$1:$B$36,MATCH(Matches!H1973,Weights!$A$1:$A$36,0))</f>
        <v>40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INDEX(Weights!$B$1:$B$36,MATCH(Matches!H2081,Weights!$A$1:$A$36,0))</f>
        <v>20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INDEX(Weights!$B$1:$B$36,MATCH(Matches!H2097,Weights!$A$1:$A$36,0))</f>
        <v>20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INDEX(Weights!$B$1:$B$36,MATCH(Matches!H2107,Weights!$A$1:$A$36,0))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INDEX(Weights!$B$1:$B$36,MATCH(Matches!H2112,Weights!$A$1:$A$36,0))</f>
        <v>20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INDEX(Weights!$B$1:$B$36,MATCH(Matches!H2115,Weights!$A$1:$A$36,0))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INDEX(Weights!$B$1:$B$36,MATCH(Matches!H2168,Weights!$A$1:$A$36,0))</f>
        <v>20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INDEX(Weights!$B$1:$B$36,MATCH(Matches!H2188,Weights!$A$1:$A$36,0))</f>
        <v>40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INDEX(Weights!$B$1:$B$36,MATCH(Matches!H2216,Weights!$A$1:$A$36,0))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INDEX(Weights!$B$1:$B$36,MATCH(Matches!H2229,Weights!$A$1:$A$36,0))</f>
        <v>50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INDEX(Weights!$B$1:$B$36,MATCH(Matches!H2232,Weights!$A$1:$A$36,0))</f>
        <v>40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INDEX(Weights!$B$1:$B$36,MATCH(Matches!H2245,Weights!$A$1:$A$36,0))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260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INDEX(Weights!$B$1:$B$36,MATCH(Matches!H2268,Weights!$A$1:$A$36,0))</f>
        <v>20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INDEX(Weights!$B$1:$B$36,MATCH(Matches!H2294,Weights!$A$1:$A$36,0))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INDEX(Weights!$B$1:$B$36,MATCH(Matches!H2497,Weights!$A$1:$A$36,0))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INDEX(Weights!$B$1:$B$36,MATCH(Matches!H2611,Weights!$A$1:$A$36,0))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INDEX(Weights!$B$1:$B$36,MATCH(Matches!H2629,Weights!$A$1:$A$36,0))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INDEX(Weights!$B$1:$B$36,MATCH(Matches!H2659,Weights!$A$1:$A$36,0))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INDEX(Weights!$B$1:$B$36,MATCH(Matches!H2689,Weights!$A$1:$A$36,0))</f>
        <v>40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INDEX(Weights!$B$1:$B$36,MATCH(Matches!H2713,Weights!$A$1:$A$36,0))</f>
        <v>40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INDEX(Weights!$B$1:$B$36,MATCH(Matches!H2724,Weights!$A$1:$A$36,0))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INDEX(Weights!$B$1:$B$36,MATCH(Matches!H26,Weights!$A$1:$A$36,0))</f>
        <v>40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INDEX(Weights!$B$1:$B$36,MATCH(Matches!H80,Weights!$A$1:$A$36,0))</f>
        <v>40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INDEX(Weights!$B$1:$B$36,MATCH(Matches!H180,Weights!$A$1:$A$36,0))</f>
        <v>40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INDEX(Weights!$B$1:$B$36,MATCH(Matches!H201,Weights!$A$1:$A$36,0))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INDEX(Weights!$B$1:$B$36,MATCH(Matches!H211,Weights!$A$1:$A$36,0))</f>
        <v>50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INDEX(Weights!$B$1:$B$36,MATCH(Matches!H237,Weights!$A$1:$A$36,0))</f>
        <v>40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INDEX(Weights!$B$1:$B$36,MATCH(Matches!H334,Weights!$A$1:$A$36,0))</f>
        <v>40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INDEX(Weights!$B$1:$B$36,MATCH(Matches!H371,Weights!$A$1:$A$36,0))</f>
        <v>50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INDEX(Weights!$B$1:$B$36,MATCH(Matches!H393,Weights!$A$1:$A$36,0))</f>
        <v>20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INDEX(Weights!$B$1:$B$36,MATCH(Matches!H412,Weights!$A$1:$A$36,0))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INDEX(Weights!$B$1:$B$36,MATCH(Matches!H472,Weights!$A$1:$A$36,0))</f>
        <v>40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258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INDEX(Weights!$B$1:$B$36,MATCH(Matches!H554,Weights!$A$1:$A$36,0))</f>
        <v>40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INDEX(Weights!$B$1:$B$36,MATCH(Matches!H664,Weights!$A$1:$A$36,0))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INDEX(Weights!$B$1:$B$36,MATCH(Matches!H667,Weights!$A$1:$A$36,0))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INDEX(Weights!$B$1:$B$36,MATCH(Matches!H672,Weights!$A$1:$A$36,0))</f>
        <v>40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INDEX(Weights!$B$1:$B$36,MATCH(Matches!H698,Weights!$A$1:$A$36,0))</f>
        <v>20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262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INDEX(Weights!$B$1:$B$36,MATCH(Matches!H715,Weights!$A$1:$A$36,0))</f>
        <v>50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INDEX(Weights!$B$1:$B$36,MATCH(Matches!H724,Weights!$A$1:$A$36,0))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INDEX(Weights!$B$1:$B$36,MATCH(Matches!H752,Weights!$A$1:$A$36,0))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INDEX(Weights!$B$1:$B$36,MATCH(Matches!H754,Weights!$A$1:$A$36,0))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INDEX(Weights!$B$1:$B$36,MATCH(Matches!H871,Weights!$A$1:$A$36,0))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INDEX(Weights!$B$1:$B$36,MATCH(Matches!H890,Weights!$A$1:$A$36,0))</f>
        <v>50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INDEX(Weights!$B$1:$B$36,MATCH(Matches!H898,Weights!$A$1:$A$36,0))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267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INDEX(Weights!$B$1:$B$36,MATCH(Matches!H1018,Weights!$A$1:$A$36,0))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INDEX(Weights!$B$1:$B$36,MATCH(Matches!H1102,Weights!$A$1:$A$36,0))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INDEX(Weights!$B$1:$B$36,MATCH(Matches!H1121,Weights!$A$1:$A$36,0))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INDEX(Weights!$B$1:$B$36,MATCH(Matches!H1141,Weights!$A$1:$A$36,0))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INDEX(Weights!$B$1:$B$36,MATCH(Matches!H1167,Weights!$A$1:$A$36,0))</f>
        <v>20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INDEX(Weights!$B$1:$B$36,MATCH(Matches!H1199,Weights!$A$1:$A$36,0))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INDEX(Weights!$B$1:$B$36,MATCH(Matches!H1231,Weights!$A$1:$A$36,0))</f>
        <v>20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INDEX(Weights!$B$1:$B$36,MATCH(Matches!H1253,Weights!$A$1:$A$36,0))</f>
        <v>40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INDEX(Weights!$B$1:$B$36,MATCH(Matches!H1305,Weights!$A$1:$A$36,0))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INDEX(Weights!$B$1:$B$36,MATCH(Matches!H1386,Weights!$A$1:$A$36,0))</f>
        <v>20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INDEX(Weights!$B$1:$B$36,MATCH(Matches!H1593,Weights!$A$1:$A$36,0))</f>
        <v>20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INDEX(Weights!$B$1:$B$36,MATCH(Matches!H1634,Weights!$A$1:$A$36,0))</f>
        <v>20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INDEX(Weights!$B$1:$B$36,MATCH(Matches!H1672,Weights!$A$1:$A$36,0))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INDEX(Weights!$B$1:$B$36,MATCH(Matches!H1688,Weights!$A$1:$A$36,0))</f>
        <v>20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INDEX(Weights!$B$1:$B$36,MATCH(Matches!H1769,Weights!$A$1:$A$36,0))</f>
        <v>20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INDEX(Weights!$B$1:$B$36,MATCH(Matches!H1836,Weights!$A$1:$A$36,0))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INDEX(Weights!$B$1:$B$36,MATCH(Matches!H1852,Weights!$A$1:$A$36,0))</f>
        <v>20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INDEX(Weights!$B$1:$B$36,MATCH(Matches!H1901,Weights!$A$1:$A$36,0))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INDEX(Weights!$B$1:$B$36,MATCH(Matches!H2022,Weights!$A$1:$A$36,0))</f>
        <v>20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INDEX(Weights!$B$1:$B$36,MATCH(Matches!H2045,Weights!$A$1:$A$36,0))</f>
        <v>50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INDEX(Weights!$B$1:$B$36,MATCH(Matches!H2174,Weights!$A$1:$A$36,0))</f>
        <v>50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INDEX(Weights!$B$1:$B$36,MATCH(Matches!H2193,Weights!$A$1:$A$36,0))</f>
        <v>40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INDEX(Weights!$B$1:$B$36,MATCH(Matches!H2515,Weights!$A$1:$A$36,0))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INDEX(Weights!$B$1:$B$36,MATCH(Matches!H2519,Weights!$A$1:$A$36,0))</f>
        <v>20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262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INDEX(Weights!$B$1:$B$36,MATCH(Matches!H2651,Weights!$A$1:$A$36,0))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INDEX(Weights!$B$1:$B$36,MATCH(Matches!H2691,Weights!$A$1:$A$36,0))</f>
        <v>40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INDEX(Weights!$B$1:$B$36,MATCH(Matches!H2717,Weights!$A$1:$A$36,0))</f>
        <v>40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INDEX(Weights!$B$1:$B$36,MATCH(Matches!H2722,Weights!$A$1:$A$36,0))</f>
        <v>40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INDEX(Weights!$B$1:$B$36,MATCH(Matches!H2770,Weights!$A$1:$A$36,0))</f>
        <v>40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INDEX(Weights!$B$1:$B$36,MATCH(Matches!H2774,Weights!$A$1:$A$36,0))</f>
        <v>40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INDEX(Weights!$B$1:$B$36,MATCH(Matches!H168,Weights!$A$1:$A$36,0))</f>
        <v>40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INDEX(Weights!$B$1:$B$36,MATCH(Matches!H212,Weights!$A$1:$A$36,0))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INDEX(Weights!$B$1:$B$36,MATCH(Matches!H231,Weights!$A$1:$A$36,0))</f>
        <v>40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INDEX(Weights!$B$1:$B$36,MATCH(Matches!H333,Weights!$A$1:$A$36,0))</f>
        <v>40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INDEX(Weights!$B$1:$B$36,MATCH(Matches!H355,Weights!$A$1:$A$36,0))</f>
        <v>40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INDEX(Weights!$B$1:$B$36,MATCH(Matches!H425,Weights!$A$1:$A$36,0))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INDEX(Weights!$B$1:$B$36,MATCH(Matches!H553,Weights!$A$1:$A$36,0))</f>
        <v>50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INDEX(Weights!$B$1:$B$36,MATCH(Matches!H645,Weights!$A$1:$A$36,0))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INDEX(Weights!$B$1:$B$36,MATCH(Matches!H663,Weights!$A$1:$A$36,0))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INDEX(Weights!$B$1:$B$36,MATCH(Matches!H685,Weights!$A$1:$A$36,0))</f>
        <v>50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INDEX(Weights!$B$1:$B$36,MATCH(Matches!H699,Weights!$A$1:$A$36,0))</f>
        <v>20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INDEX(Weights!$B$1:$B$36,MATCH(Matches!H757,Weights!$A$1:$A$36,0))</f>
        <v>20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INDEX(Weights!$B$1:$B$36,MATCH(Matches!H786,Weights!$A$1:$A$36,0))</f>
        <v>20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INDEX(Weights!$B$1:$B$36,MATCH(Matches!H800,Weights!$A$1:$A$36,0))</f>
        <v>20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INDEX(Weights!$B$1:$B$36,MATCH(Matches!H801,Weights!$A$1:$A$36,0))</f>
        <v>20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INDEX(Weights!$B$1:$B$36,MATCH(Matches!H818,Weights!$A$1:$A$36,0))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INDEX(Weights!$B$1:$B$36,MATCH(Matches!H900,Weights!$A$1:$A$36,0))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INDEX(Weights!$B$1:$B$36,MATCH(Matches!H910,Weights!$A$1:$A$36,0))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INDEX(Weights!$B$1:$B$36,MATCH(Matches!H920,Weights!$A$1:$A$36,0))</f>
        <v>40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INDEX(Weights!$B$1:$B$36,MATCH(Matches!H940,Weights!$A$1:$A$36,0))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INDEX(Weights!$B$1:$B$36,MATCH(Matches!H965,Weights!$A$1:$A$36,0))</f>
        <v>40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INDEX(Weights!$B$1:$B$36,MATCH(Matches!H1045,Weights!$A$1:$A$36,0))</f>
        <v>50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INDEX(Weights!$B$1:$B$36,MATCH(Matches!H1138,Weights!$A$1:$A$36,0))</f>
        <v>50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INDEX(Weights!$B$1:$B$36,MATCH(Matches!H1212,Weights!$A$1:$A$36,0))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INDEX(Weights!$B$1:$B$36,MATCH(Matches!H1244,Weights!$A$1:$A$36,0))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INDEX(Weights!$B$1:$B$36,MATCH(Matches!H1278,Weights!$A$1:$A$36,0))</f>
        <v>40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INDEX(Weights!$B$1:$B$36,MATCH(Matches!H1300,Weights!$A$1:$A$36,0))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270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INDEX(Weights!$B$1:$B$36,MATCH(Matches!H1370,Weights!$A$1:$A$36,0))</f>
        <v>20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INDEX(Weights!$B$1:$B$36,MATCH(Matches!H1372,Weights!$A$1:$A$36,0))</f>
        <v>40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INDEX(Weights!$B$1:$B$36,MATCH(Matches!H1516,Weights!$A$1:$A$36,0))</f>
        <v>40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INDEX(Weights!$B$1:$B$36,MATCH(Matches!H1518,Weights!$A$1:$A$36,0))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INDEX(Weights!$B$1:$B$36,MATCH(Matches!H1552,Weights!$A$1:$A$36,0))</f>
        <v>40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INDEX(Weights!$B$1:$B$36,MATCH(Matches!H1555,Weights!$A$1:$A$36,0))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INDEX(Weights!$B$1:$B$36,MATCH(Matches!H1565,Weights!$A$1:$A$36,0))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INDEX(Weights!$B$1:$B$36,MATCH(Matches!H1584,Weights!$A$1:$A$36,0))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258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INDEX(Weights!$B$1:$B$36,MATCH(Matches!H1658,Weights!$A$1:$A$36,0))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INDEX(Weights!$B$1:$B$36,MATCH(Matches!H1919,Weights!$A$1:$A$36,0))</f>
        <v>30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INDEX(Weights!$B$1:$B$36,MATCH(Matches!H2052,Weights!$A$1:$A$36,0))</f>
        <v>40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INDEX(Weights!$B$1:$B$36,MATCH(Matches!H2054,Weights!$A$1:$A$36,0))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INDEX(Weights!$B$1:$B$36,MATCH(Matches!H2127,Weights!$A$1:$A$36,0))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INDEX(Weights!$B$1:$B$36,MATCH(Matches!H2246,Weights!$A$1:$A$36,0))</f>
        <v>20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INDEX(Weights!$B$1:$B$36,MATCH(Matches!H2289,Weights!$A$1:$A$36,0))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INDEX(Weights!$B$1:$B$36,MATCH(Matches!H2300,Weights!$A$1:$A$36,0))</f>
        <v>40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INDEX(Weights!$B$1:$B$36,MATCH(Matches!H2452,Weights!$A$1:$A$36,0))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INDEX(Weights!$B$1:$B$36,MATCH(Matches!H2532,Weights!$A$1:$A$36,0))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INDEX(Weights!$B$1:$B$36,MATCH(Matches!H2584,Weights!$A$1:$A$36,0))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INDEX(Weights!$B$1:$B$36,MATCH(Matches!H2680,Weights!$A$1:$A$36,0))</f>
        <v>40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INDEX(Weights!$B$1:$B$36,MATCH(Matches!H2748,Weights!$A$1:$A$36,0))</f>
        <v>40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261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INDEX(Weights!$B$1:$B$36,MATCH(Matches!H2765,Weights!$A$1:$A$36,0))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INDEX(Weights!$B$1:$B$36,MATCH(Matches!H2806,Weights!$A$1:$A$36,0))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INDEX(Weights!$B$1:$B$36,MATCH(Matches!H25,Weights!$A$1:$A$36,0))</f>
        <v>50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INDEX(Weights!$B$1:$B$36,MATCH(Matches!H66,Weights!$A$1:$A$36,0))</f>
        <v>40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INDEX(Weights!$B$1:$B$36,MATCH(Matches!H79,Weights!$A$1:$A$36,0))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INDEX(Weights!$B$1:$B$36,MATCH(Matches!H154,Weights!$A$1:$A$36,0))</f>
        <v>40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INDEX(Weights!$B$1:$B$36,MATCH(Matches!H256,Weights!$A$1:$A$36,0))</f>
        <v>40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INDEX(Weights!$B$1:$B$36,MATCH(Matches!H302,Weights!$A$1:$A$36,0))</f>
        <v>40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INDEX(Weights!$B$1:$B$36,MATCH(Matches!H313,Weights!$A$1:$A$36,0))</f>
        <v>30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INDEX(Weights!$B$1:$B$36,MATCH(Matches!H314,Weights!$A$1:$A$36,0))</f>
        <v>50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INDEX(Weights!$B$1:$B$36,MATCH(Matches!H392,Weights!$A$1:$A$36,0))</f>
        <v>50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INDEX(Weights!$B$1:$B$36,MATCH(Matches!H394,Weights!$A$1:$A$36,0))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INDEX(Weights!$B$1:$B$36,MATCH(Matches!H433,Weights!$A$1:$A$36,0))</f>
        <v>20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INDEX(Weights!$B$1:$B$36,MATCH(Matches!H440,Weights!$A$1:$A$36,0))</f>
        <v>50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INDEX(Weights!$B$1:$B$36,MATCH(Matches!H552,Weights!$A$1:$A$36,0))</f>
        <v>50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INDEX(Weights!$B$1:$B$36,MATCH(Matches!H557,Weights!$A$1:$A$36,0))</f>
        <v>40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INDEX(Weights!$B$1:$B$36,MATCH(Matches!H589,Weights!$A$1:$A$36,0))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INDEX(Weights!$B$1:$B$36,MATCH(Matches!H601,Weights!$A$1:$A$36,0))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270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INDEX(Weights!$B$1:$B$36,MATCH(Matches!H626,Weights!$A$1:$A$36,0))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INDEX(Weights!$B$1:$B$36,MATCH(Matches!H688,Weights!$A$1:$A$36,0))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INDEX(Weights!$B$1:$B$36,MATCH(Matches!H710,Weights!$A$1:$A$36,0))</f>
        <v>20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INDEX(Weights!$B$1:$B$36,MATCH(Matches!H769,Weights!$A$1:$A$36,0))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INDEX(Weights!$B$1:$B$36,MATCH(Matches!H787,Weights!$A$1:$A$36,0))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INDEX(Weights!$B$1:$B$36,MATCH(Matches!H925,Weights!$A$1:$A$36,0))</f>
        <v>40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INDEX(Weights!$B$1:$B$36,MATCH(Matches!H989,Weights!$A$1:$A$36,0))</f>
        <v>40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INDEX(Weights!$B$1:$B$36,MATCH(Matches!H1087,Weights!$A$1:$A$36,0))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INDEX(Weights!$B$1:$B$36,MATCH(Matches!H1106,Weights!$A$1:$A$36,0))</f>
        <v>50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INDEX(Weights!$B$1:$B$36,MATCH(Matches!H1144,Weights!$A$1:$A$36,0))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INDEX(Weights!$B$1:$B$36,MATCH(Matches!H1151,Weights!$A$1:$A$36,0))</f>
        <v>20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INDEX(Weights!$B$1:$B$36,MATCH(Matches!H1190,Weights!$A$1:$A$36,0))</f>
        <v>50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INDEX(Weights!$B$1:$B$36,MATCH(Matches!H1194,Weights!$A$1:$A$36,0))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INDEX(Weights!$B$1:$B$36,MATCH(Matches!H1221,Weights!$A$1:$A$36,0))</f>
        <v>20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263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INDEX(Weights!$B$1:$B$36,MATCH(Matches!H1328,Weights!$A$1:$A$36,0))</f>
        <v>40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INDEX(Weights!$B$1:$B$36,MATCH(Matches!H1391,Weights!$A$1:$A$36,0))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INDEX(Weights!$B$1:$B$36,MATCH(Matches!H1415,Weights!$A$1:$A$36,0))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INDEX(Weights!$B$1:$B$36,MATCH(Matches!H1425,Weights!$A$1:$A$36,0))</f>
        <v>20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INDEX(Weights!$B$1:$B$36,MATCH(Matches!H1476,Weights!$A$1:$A$36,0))</f>
        <v>20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INDEX(Weights!$B$1:$B$36,MATCH(Matches!H1540,Weights!$A$1:$A$36,0))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INDEX(Weights!$B$1:$B$36,MATCH(Matches!H1559,Weights!$A$1:$A$36,0))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INDEX(Weights!$B$1:$B$36,MATCH(Matches!H1691,Weights!$A$1:$A$36,0))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INDEX(Weights!$B$1:$B$36,MATCH(Matches!H1902,Weights!$A$1:$A$36,0))</f>
        <v>30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259</v>
      </c>
      <c r="E2234" t="s">
        <v>257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INDEX(Weights!$B$1:$B$36,MATCH(Matches!H1905,Weights!$A$1:$A$36,0))</f>
        <v>40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INDEX(Weights!$B$1:$B$36,MATCH(Matches!H1941,Weights!$A$1:$A$36,0))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INDEX(Weights!$B$1:$B$36,MATCH(Matches!H1971,Weights!$A$1:$A$36,0))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INDEX(Weights!$B$1:$B$36,MATCH(Matches!H1996,Weights!$A$1:$A$36,0))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INDEX(Weights!$B$1:$B$36,MATCH(Matches!H2008,Weights!$A$1:$A$36,0))</f>
        <v>40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259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INDEX(Weights!$B$1:$B$36,MATCH(Matches!H2058,Weights!$A$1:$A$36,0))</f>
        <v>40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INDEX(Weights!$B$1:$B$36,MATCH(Matches!H2181,Weights!$A$1:$A$36,0))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INDEX(Weights!$B$1:$B$36,MATCH(Matches!H2199,Weights!$A$1:$A$36,0))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INDEX(Weights!$B$1:$B$36,MATCH(Matches!H2228,Weights!$A$1:$A$36,0))</f>
        <v>50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INDEX(Weights!$B$1:$B$36,MATCH(Matches!H2310,Weights!$A$1:$A$36,0))</f>
        <v>40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INDEX(Weights!$B$1:$B$36,MATCH(Matches!H2493,Weights!$A$1:$A$36,0))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261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INDEX(Weights!$B$1:$B$36,MATCH(Matches!H2543,Weights!$A$1:$A$36,0))</f>
        <v>20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INDEX(Weights!$B$1:$B$36,MATCH(Matches!H2568,Weights!$A$1:$A$36,0))</f>
        <v>50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INDEX(Weights!$B$1:$B$36,MATCH(Matches!H2585,Weights!$A$1:$A$36,0))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INDEX(Weights!$B$1:$B$36,MATCH(Matches!H2600,Weights!$A$1:$A$36,0))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INDEX(Weights!$B$1:$B$36,MATCH(Matches!H2707,Weights!$A$1:$A$36,0))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INDEX(Weights!$B$1:$B$36,MATCH(Matches!H2745,Weights!$A$1:$A$36,0))</f>
        <v>40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INDEX(Weights!$B$1:$B$36,MATCH(Matches!H2747,Weights!$A$1:$A$36,0))</f>
        <v>40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INDEX(Weights!$B$1:$B$36,MATCH(Matches!H2784,Weights!$A$1:$A$36,0))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INDEX(Weights!$B$1:$B$36,MATCH(Matches!H2823,Weights!$A$1:$A$36,0))</f>
        <v>50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258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INDEX(Weights!$B$1:$B$36,MATCH(Matches!H11,Weights!$A$1:$A$36,0))</f>
        <v>40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INDEX(Weights!$B$1:$B$36,MATCH(Matches!H174,Weights!$A$1:$A$36,0))</f>
        <v>30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INDEX(Weights!$B$1:$B$36,MATCH(Matches!H183,Weights!$A$1:$A$36,0))</f>
        <v>50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267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INDEX(Weights!$B$1:$B$36,MATCH(Matches!H339,Weights!$A$1:$A$36,0))</f>
        <v>40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INDEX(Weights!$B$1:$B$36,MATCH(Matches!H386,Weights!$A$1:$A$36,0))</f>
        <v>20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INDEX(Weights!$B$1:$B$36,MATCH(Matches!H405,Weights!$A$1:$A$36,0))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INDEX(Weights!$B$1:$B$36,MATCH(Matches!H438,Weights!$A$1:$A$36,0))</f>
        <v>50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INDEX(Weights!$B$1:$B$36,MATCH(Matches!H457,Weights!$A$1:$A$36,0))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INDEX(Weights!$B$1:$B$36,MATCH(Matches!H602,Weights!$A$1:$A$36,0))</f>
        <v>40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264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INDEX(Weights!$B$1:$B$36,MATCH(Matches!H680,Weights!$A$1:$A$36,0))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INDEX(Weights!$B$1:$B$36,MATCH(Matches!H759,Weights!$A$1:$A$36,0))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INDEX(Weights!$B$1:$B$36,MATCH(Matches!H783,Weights!$A$1:$A$36,0))</f>
        <v>40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INDEX(Weights!$B$1:$B$36,MATCH(Matches!H830,Weights!$A$1:$A$36,0))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INDEX(Weights!$B$1:$B$36,MATCH(Matches!H876,Weights!$A$1:$A$36,0))</f>
        <v>20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INDEX(Weights!$B$1:$B$36,MATCH(Matches!H1049,Weights!$A$1:$A$36,0))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INDEX(Weights!$B$1:$B$36,MATCH(Matches!H1090,Weights!$A$1:$A$36,0))</f>
        <v>20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INDEX(Weights!$B$1:$B$36,MATCH(Matches!H1140,Weights!$A$1:$A$36,0))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INDEX(Weights!$B$1:$B$36,MATCH(Matches!H1198,Weights!$A$1:$A$36,0))</f>
        <v>20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INDEX(Weights!$B$1:$B$36,MATCH(Matches!H1201,Weights!$A$1:$A$36,0))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INDEX(Weights!$B$1:$B$36,MATCH(Matches!H1332,Weights!$A$1:$A$36,0))</f>
        <v>20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INDEX(Weights!$B$1:$B$36,MATCH(Matches!H1388,Weights!$A$1:$A$36,0))</f>
        <v>40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INDEX(Weights!$B$1:$B$36,MATCH(Matches!H1486,Weights!$A$1:$A$36,0))</f>
        <v>50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INDEX(Weights!$B$1:$B$36,MATCH(Matches!H1527,Weights!$A$1:$A$36,0))</f>
        <v>20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INDEX(Weights!$B$1:$B$36,MATCH(Matches!H1591,Weights!$A$1:$A$36,0))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INDEX(Weights!$B$1:$B$36,MATCH(Matches!H1616,Weights!$A$1:$A$36,0))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INDEX(Weights!$B$1:$B$36,MATCH(Matches!H1627,Weights!$A$1:$A$36,0))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INDEX(Weights!$B$1:$B$36,MATCH(Matches!H1648,Weights!$A$1:$A$36,0))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INDEX(Weights!$B$1:$B$36,MATCH(Matches!H1736,Weights!$A$1:$A$36,0))</f>
        <v>40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INDEX(Weights!$B$1:$B$36,MATCH(Matches!H1740,Weights!$A$1:$A$36,0))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INDEX(Weights!$B$1:$B$36,MATCH(Matches!H1748,Weights!$A$1:$A$36,0))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INDEX(Weights!$B$1:$B$36,MATCH(Matches!H1772,Weights!$A$1:$A$36,0))</f>
        <v>20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265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INDEX(Weights!$B$1:$B$36,MATCH(Matches!H1799,Weights!$A$1:$A$36,0))</f>
        <v>50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INDEX(Weights!$B$1:$B$36,MATCH(Matches!H1882,Weights!$A$1:$A$36,0))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INDEX(Weights!$B$1:$B$36,MATCH(Matches!H1914,Weights!$A$1:$A$36,0))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INDEX(Weights!$B$1:$B$36,MATCH(Matches!H1933,Weights!$A$1:$A$36,0))</f>
        <v>40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INDEX(Weights!$B$1:$B$36,MATCH(Matches!H1942,Weights!$A$1:$A$36,0))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INDEX(Weights!$B$1:$B$36,MATCH(Matches!H1952,Weights!$A$1:$A$36,0))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INDEX(Weights!$B$1:$B$36,MATCH(Matches!H1956,Weights!$A$1:$A$36,0))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INDEX(Weights!$B$1:$B$36,MATCH(Matches!H2079,Weights!$A$1:$A$36,0))</f>
        <v>20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INDEX(Weights!$B$1:$B$36,MATCH(Matches!H2125,Weights!$A$1:$A$36,0))</f>
        <v>40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INDEX(Weights!$B$1:$B$36,MATCH(Matches!H2149,Weights!$A$1:$A$36,0))</f>
        <v>20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INDEX(Weights!$B$1:$B$36,MATCH(Matches!H2173,Weights!$A$1:$A$36,0))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INDEX(Weights!$B$1:$B$36,MATCH(Matches!H2208,Weights!$A$1:$A$36,0))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INDEX(Weights!$B$1:$B$36,MATCH(Matches!H2214,Weights!$A$1:$A$36,0))</f>
        <v>40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INDEX(Weights!$B$1:$B$36,MATCH(Matches!H2244,Weights!$A$1:$A$36,0))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INDEX(Weights!$B$1:$B$36,MATCH(Matches!H2492,Weights!$A$1:$A$36,0))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INDEX(Weights!$B$1:$B$36,MATCH(Matches!H2536,Weights!$A$1:$A$36,0))</f>
        <v>20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INDEX(Weights!$B$1:$B$36,MATCH(Matches!H2594,Weights!$A$1:$A$36,0))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INDEX(Weights!$B$1:$B$36,MATCH(Matches!H2625,Weights!$A$1:$A$36,0))</f>
        <v>50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INDEX(Weights!$B$1:$B$36,MATCH(Matches!H2631,Weights!$A$1:$A$36,0))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INDEX(Weights!$B$1:$B$36,MATCH(Matches!H2647,Weights!$A$1:$A$36,0))</f>
        <v>50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INDEX(Weights!$B$1:$B$36,MATCH(Matches!H2719,Weights!$A$1:$A$36,0))</f>
        <v>40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INDEX(Weights!$B$1:$B$36,MATCH(Matches!H2757,Weights!$A$1:$A$36,0))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INDEX(Weights!$B$1:$B$36,MATCH(Matches!H2766,Weights!$A$1:$A$36,0))</f>
        <v>40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INDEX(Weights!$B$1:$B$36,MATCH(Matches!H2773,Weights!$A$1:$A$36,0))</f>
        <v>40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278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INDEX(Weights!$B$1:$B$36,MATCH(Matches!H2802,Weights!$A$1:$A$36,0))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278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INDEX(Weights!$B$1:$B$36,MATCH(Matches!H2825,Weights!$A$1:$A$36,0))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261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INDEX(Weights!$B$1:$B$36,MATCH(Matches!H74,Weights!$A$1:$A$36,0))</f>
        <v>50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INDEX(Weights!$B$1:$B$36,MATCH(Matches!H82,Weights!$A$1:$A$36,0))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INDEX(Weights!$B$1:$B$36,MATCH(Matches!H106,Weights!$A$1:$A$36,0))</f>
        <v>40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INDEX(Weights!$B$1:$B$36,MATCH(Matches!H147,Weights!$A$1:$A$36,0))</f>
        <v>50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INDEX(Weights!$B$1:$B$36,MATCH(Matches!H213,Weights!$A$1:$A$36,0))</f>
        <v>40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INDEX(Weights!$B$1:$B$36,MATCH(Matches!H250,Weights!$A$1:$A$36,0))</f>
        <v>40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INDEX(Weights!$B$1:$B$36,MATCH(Matches!H251,Weights!$A$1:$A$36,0))</f>
        <v>40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INDEX(Weights!$B$1:$B$36,MATCH(Matches!H257,Weights!$A$1:$A$36,0))</f>
        <v>40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INDEX(Weights!$B$1:$B$36,MATCH(Matches!H299,Weights!$A$1:$A$36,0))</f>
        <v>50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INDEX(Weights!$B$1:$B$36,MATCH(Matches!H429,Weights!$A$1:$A$36,0))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INDEX(Weights!$B$1:$B$36,MATCH(Matches!H521,Weights!$A$1:$A$36,0))</f>
        <v>20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INDEX(Weights!$B$1:$B$36,MATCH(Matches!H543,Weights!$A$1:$A$36,0))</f>
        <v>40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263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INDEX(Weights!$B$1:$B$36,MATCH(Matches!H755,Weights!$A$1:$A$36,0))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INDEX(Weights!$B$1:$B$36,MATCH(Matches!H799,Weights!$A$1:$A$36,0))</f>
        <v>30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INDEX(Weights!$B$1:$B$36,MATCH(Matches!H817,Weights!$A$1:$A$36,0))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INDEX(Weights!$B$1:$B$36,MATCH(Matches!H847,Weights!$A$1:$A$36,0))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INDEX(Weights!$B$1:$B$36,MATCH(Matches!H981,Weights!$A$1:$A$36,0))</f>
        <v>50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INDEX(Weights!$B$1:$B$36,MATCH(Matches!H1215,Weights!$A$1:$A$36,0))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INDEX(Weights!$B$1:$B$36,MATCH(Matches!H1241,Weights!$A$1:$A$36,0))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INDEX(Weights!$B$1:$B$36,MATCH(Matches!H1280,Weights!$A$1:$A$36,0))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INDEX(Weights!$B$1:$B$36,MATCH(Matches!H1311,Weights!$A$1:$A$36,0))</f>
        <v>40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INDEX(Weights!$B$1:$B$36,MATCH(Matches!H1343,Weights!$A$1:$A$36,0))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INDEX(Weights!$B$1:$B$36,MATCH(Matches!H1376,Weights!$A$1:$A$36,0))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INDEX(Weights!$B$1:$B$36,MATCH(Matches!H1404,Weights!$A$1:$A$36,0))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INDEX(Weights!$B$1:$B$36,MATCH(Matches!H1408,Weights!$A$1:$A$36,0))</f>
        <v>20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INDEX(Weights!$B$1:$B$36,MATCH(Matches!H1554,Weights!$A$1:$A$36,0))</f>
        <v>40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INDEX(Weights!$B$1:$B$36,MATCH(Matches!H1585,Weights!$A$1:$A$36,0))</f>
        <v>20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INDEX(Weights!$B$1:$B$36,MATCH(Matches!H1592,Weights!$A$1:$A$36,0))</f>
        <v>20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INDEX(Weights!$B$1:$B$36,MATCH(Matches!H1766,Weights!$A$1:$A$36,0))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264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INDEX(Weights!$B$1:$B$36,MATCH(Matches!H1868,Weights!$A$1:$A$36,0))</f>
        <v>20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INDEX(Weights!$B$1:$B$36,MATCH(Matches!H1974,Weights!$A$1:$A$36,0))</f>
        <v>40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INDEX(Weights!$B$1:$B$36,MATCH(Matches!H1992,Weights!$A$1:$A$36,0))</f>
        <v>30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INDEX(Weights!$B$1:$B$36,MATCH(Matches!H2055,Weights!$A$1:$A$36,0))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INDEX(Weights!$B$1:$B$36,MATCH(Matches!H2090,Weights!$A$1:$A$36,0))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268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INDEX(Weights!$B$1:$B$36,MATCH(Matches!H2118,Weights!$A$1:$A$36,0))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INDEX(Weights!$B$1:$B$36,MATCH(Matches!H2163,Weights!$A$1:$A$36,0))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INDEX(Weights!$B$1:$B$36,MATCH(Matches!H2222,Weights!$A$1:$A$36,0))</f>
        <v>40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INDEX(Weights!$B$1:$B$36,MATCH(Matches!H2317,Weights!$A$1:$A$36,0))</f>
        <v>20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INDEX(Weights!$B$1:$B$36,MATCH(Matches!H2339,Weights!$A$1:$A$36,0))</f>
        <v>20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INDEX(Weights!$B$1:$B$36,MATCH(Matches!H2353,Weights!$A$1:$A$36,0))</f>
        <v>20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INDEX(Weights!$B$1:$B$36,MATCH(Matches!H2421,Weights!$A$1:$A$36,0))</f>
        <v>40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INDEX(Weights!$B$1:$B$36,MATCH(Matches!H2569,Weights!$A$1:$A$36,0))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INDEX(Weights!$B$1:$B$36,MATCH(Matches!H2688,Weights!$A$1:$A$36,0))</f>
        <v>40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INDEX(Weights!$B$1:$B$36,MATCH(Matches!H165,Weights!$A$1:$A$36,0))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INDEX(Weights!$B$1:$B$36,MATCH(Matches!H264,Weights!$A$1:$A$36,0))</f>
        <v>40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INDEX(Weights!$B$1:$B$36,MATCH(Matches!H385,Weights!$A$1:$A$36,0))</f>
        <v>40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INDEX(Weights!$B$1:$B$36,MATCH(Matches!H445,Weights!$A$1:$A$36,0))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INDEX(Weights!$B$1:$B$36,MATCH(Matches!H566,Weights!$A$1:$A$36,0))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INDEX(Weights!$B$1:$B$36,MATCH(Matches!H644,Weights!$A$1:$A$36,0))</f>
        <v>50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INDEX(Weights!$B$1:$B$36,MATCH(Matches!H652,Weights!$A$1:$A$36,0))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INDEX(Weights!$B$1:$B$36,MATCH(Matches!H690,Weights!$A$1:$A$36,0))</f>
        <v>20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INDEX(Weights!$B$1:$B$36,MATCH(Matches!H704,Weights!$A$1:$A$36,0))</f>
        <v>50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INDEX(Weights!$B$1:$B$36,MATCH(Matches!H732,Weights!$A$1:$A$36,0))</f>
        <v>20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269</v>
      </c>
      <c r="E2364" t="s">
        <v>260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INDEX(Weights!$B$1:$B$36,MATCH(Matches!H750,Weights!$A$1:$A$36,0))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INDEX(Weights!$B$1:$B$36,MATCH(Matches!H963,Weights!$A$1:$A$36,0))</f>
        <v>20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INDEX(Weights!$B$1:$B$36,MATCH(Matches!H1064,Weights!$A$1:$A$36,0))</f>
        <v>40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INDEX(Weights!$B$1:$B$36,MATCH(Matches!H1124,Weights!$A$1:$A$36,0))</f>
        <v>50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INDEX(Weights!$B$1:$B$36,MATCH(Matches!H1247,Weights!$A$1:$A$36,0))</f>
        <v>40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INDEX(Weights!$B$1:$B$36,MATCH(Matches!H1316,Weights!$A$1:$A$36,0))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INDEX(Weights!$B$1:$B$36,MATCH(Matches!H1323,Weights!$A$1:$A$36,0))</f>
        <v>40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INDEX(Weights!$B$1:$B$36,MATCH(Matches!H1354,Weights!$A$1:$A$36,0))</f>
        <v>20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INDEX(Weights!$B$1:$B$36,MATCH(Matches!H1373,Weights!$A$1:$A$36,0))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INDEX(Weights!$B$1:$B$36,MATCH(Matches!H1475,Weights!$A$1:$A$36,0))</f>
        <v>20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INDEX(Weights!$B$1:$B$36,MATCH(Matches!H1607,Weights!$A$1:$A$36,0))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INDEX(Weights!$B$1:$B$36,MATCH(Matches!H1626,Weights!$A$1:$A$36,0))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INDEX(Weights!$B$1:$B$36,MATCH(Matches!H1698,Weights!$A$1:$A$36,0))</f>
        <v>20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INDEX(Weights!$B$1:$B$36,MATCH(Matches!H1743,Weights!$A$1:$A$36,0))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INDEX(Weights!$B$1:$B$36,MATCH(Matches!H1749,Weights!$A$1:$A$36,0))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INDEX(Weights!$B$1:$B$36,MATCH(Matches!H1958,Weights!$A$1:$A$36,0))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INDEX(Weights!$B$1:$B$36,MATCH(Matches!H2153,Weights!$A$1:$A$36,0))</f>
        <v>40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INDEX(Weights!$B$1:$B$36,MATCH(Matches!H2242,Weights!$A$1:$A$36,0))</f>
        <v>20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INDEX(Weights!$B$1:$B$36,MATCH(Matches!H2264,Weights!$A$1:$A$36,0))</f>
        <v>20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INDEX(Weights!$B$1:$B$36,MATCH(Matches!H2277,Weights!$A$1:$A$36,0))</f>
        <v>20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INDEX(Weights!$B$1:$B$36,MATCH(Matches!H2286,Weights!$A$1:$A$36,0))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INDEX(Weights!$B$1:$B$36,MATCH(Matches!H2477,Weights!$A$1:$A$36,0))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INDEX(Weights!$B$1:$B$36,MATCH(Matches!H2537,Weights!$A$1:$A$36,0))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INDEX(Weights!$B$1:$B$36,MATCH(Matches!H2539,Weights!$A$1:$A$36,0))</f>
        <v>20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INDEX(Weights!$B$1:$B$36,MATCH(Matches!H2580,Weights!$A$1:$A$36,0))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INDEX(Weights!$B$1:$B$36,MATCH(Matches!H2716,Weights!$A$1:$A$36,0))</f>
        <v>40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INDEX(Weights!$B$1:$B$36,MATCH(Matches!H2726,Weights!$A$1:$A$36,0))</f>
        <v>40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INDEX(Weights!$B$1:$B$36,MATCH(Matches!H2734,Weights!$A$1:$A$36,0))</f>
        <v>50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INDEX(Weights!$B$1:$B$36,MATCH(Matches!H2751,Weights!$A$1:$A$36,0))</f>
        <v>20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262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INDEX(Weights!$B$1:$B$36,MATCH(Matches!H161,Weights!$A$1:$A$36,0))</f>
        <v>40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INDEX(Weights!$B$1:$B$36,MATCH(Matches!H166,Weights!$A$1:$A$36,0))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INDEX(Weights!$B$1:$B$36,MATCH(Matches!H176,Weights!$A$1:$A$36,0))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INDEX(Weights!$B$1:$B$36,MATCH(Matches!H203,Weights!$A$1:$A$36,0))</f>
        <v>40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INDEX(Weights!$B$1:$B$36,MATCH(Matches!H239,Weights!$A$1:$A$36,0))</f>
        <v>20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INDEX(Weights!$B$1:$B$36,MATCH(Matches!H283,Weights!$A$1:$A$36,0))</f>
        <v>40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INDEX(Weights!$B$1:$B$36,MATCH(Matches!H365,Weights!$A$1:$A$36,0))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INDEX(Weights!$B$1:$B$36,MATCH(Matches!H451,Weights!$A$1:$A$36,0))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INDEX(Weights!$B$1:$B$36,MATCH(Matches!H639,Weights!$A$1:$A$36,0))</f>
        <v>20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INDEX(Weights!$B$1:$B$36,MATCH(Matches!H654,Weights!$A$1:$A$36,0))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INDEX(Weights!$B$1:$B$36,MATCH(Matches!H701,Weights!$A$1:$A$36,0))</f>
        <v>40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INDEX(Weights!$B$1:$B$36,MATCH(Matches!H729,Weights!$A$1:$A$36,0))</f>
        <v>20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INDEX(Weights!$B$1:$B$36,MATCH(Matches!H826,Weights!$A$1:$A$36,0))</f>
        <v>20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INDEX(Weights!$B$1:$B$36,MATCH(Matches!H914,Weights!$A$1:$A$36,0))</f>
        <v>20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INDEX(Weights!$B$1:$B$36,MATCH(Matches!H1137,Weights!$A$1:$A$36,0))</f>
        <v>40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INDEX(Weights!$B$1:$B$36,MATCH(Matches!H1240,Weights!$A$1:$A$36,0))</f>
        <v>20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INDEX(Weights!$B$1:$B$36,MATCH(Matches!H1619,Weights!$A$1:$A$36,0))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INDEX(Weights!$B$1:$B$36,MATCH(Matches!H1630,Weights!$A$1:$A$36,0))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INDEX(Weights!$B$1:$B$36,MATCH(Matches!H1872,Weights!$A$1:$A$36,0))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INDEX(Weights!$B$1:$B$36,MATCH(Matches!H2001,Weights!$A$1:$A$36,0))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INDEX(Weights!$B$1:$B$36,MATCH(Matches!H2146,Weights!$A$1:$A$36,0))</f>
        <v>40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262</v>
      </c>
      <c r="E2414" t="s">
        <v>258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INDEX(Weights!$B$1:$B$36,MATCH(Matches!H2148,Weights!$A$1:$A$36,0))</f>
        <v>20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INDEX(Weights!$B$1:$B$36,MATCH(Matches!H2233,Weights!$A$1:$A$36,0))</f>
        <v>20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INDEX(Weights!$B$1:$B$36,MATCH(Matches!H2260,Weights!$A$1:$A$36,0))</f>
        <v>40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INDEX(Weights!$B$1:$B$36,MATCH(Matches!H2299,Weights!$A$1:$A$36,0))</f>
        <v>40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INDEX(Weights!$B$1:$B$36,MATCH(Matches!H2313,Weights!$A$1:$A$36,0))</f>
        <v>20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INDEX(Weights!$B$1:$B$36,MATCH(Matches!H2486,Weights!$A$1:$A$36,0))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INDEX(Weights!$B$1:$B$36,MATCH(Matches!H2556,Weights!$A$1:$A$36,0))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INDEX(Weights!$B$1:$B$36,MATCH(Matches!H2797,Weights!$A$1:$A$36,0))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INDEX(Weights!$B$1:$B$36,MATCH(Matches!H453,Weights!$A$1:$A$36,0))</f>
        <v>40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INDEX(Weights!$B$1:$B$36,MATCH(Matches!H603,Weights!$A$1:$A$36,0))</f>
        <v>40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INDEX(Weights!$B$1:$B$36,MATCH(Matches!H624,Weights!$A$1:$A$36,0))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INDEX(Weights!$B$1:$B$36,MATCH(Matches!H684,Weights!$A$1:$A$36,0))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267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INDEX(Weights!$B$1:$B$36,MATCH(Matches!H705,Weights!$A$1:$A$36,0))</f>
        <v>40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INDEX(Weights!$B$1:$B$36,MATCH(Matches!H1079,Weights!$A$1:$A$36,0))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INDEX(Weights!$B$1:$B$36,MATCH(Matches!H1125,Weights!$A$1:$A$36,0))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INDEX(Weights!$B$1:$B$36,MATCH(Matches!H1202,Weights!$A$1:$A$36,0))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263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INDEX(Weights!$B$1:$B$36,MATCH(Matches!H1213,Weights!$A$1:$A$36,0))</f>
        <v>40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INDEX(Weights!$B$1:$B$36,MATCH(Matches!H1327,Weights!$A$1:$A$36,0))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INDEX(Weights!$B$1:$B$36,MATCH(Matches!H1381,Weights!$A$1:$A$36,0))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257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INDEX(Weights!$B$1:$B$36,MATCH(Matches!H1655,Weights!$A$1:$A$36,0))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INDEX(Weights!$B$1:$B$36,MATCH(Matches!H1707,Weights!$A$1:$A$36,0))</f>
        <v>50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INDEX(Weights!$B$1:$B$36,MATCH(Matches!H1801,Weights!$A$1:$A$36,0))</f>
        <v>20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INDEX(Weights!$B$1:$B$36,MATCH(Matches!H1926,Weights!$A$1:$A$36,0))</f>
        <v>40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INDEX(Weights!$B$1:$B$36,MATCH(Matches!H1936,Weights!$A$1:$A$36,0))</f>
        <v>50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INDEX(Weights!$B$1:$B$36,MATCH(Matches!H1951,Weights!$A$1:$A$36,0))</f>
        <v>20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INDEX(Weights!$B$1:$B$36,MATCH(Matches!H2113,Weights!$A$1:$A$36,0))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INDEX(Weights!$B$1:$B$36,MATCH(Matches!H2263,Weights!$A$1:$A$36,0))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INDEX(Weights!$B$1:$B$36,MATCH(Matches!H2558,Weights!$A$1:$A$36,0))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INDEX(Weights!$B$1:$B$36,MATCH(Matches!H2614,Weights!$A$1:$A$36,0))</f>
        <v>20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INDEX(Weights!$B$1:$B$36,MATCH(Matches!H2693,Weights!$A$1:$A$36,0))</f>
        <v>40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264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INDEX(Weights!$B$1:$B$36,MATCH(Matches!H2749,Weights!$A$1:$A$36,0))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INDEX(Weights!$B$1:$B$36,MATCH(Matches!H2769,Weights!$A$1:$A$36,0))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INDEX(Weights!$B$1:$B$36,MATCH(Matches!H78,Weights!$A$1:$A$36,0))</f>
        <v>40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INDEX(Weights!$B$1:$B$36,MATCH(Matches!H160,Weights!$A$1:$A$36,0))</f>
        <v>50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INDEX(Weights!$B$1:$B$36,MATCH(Matches!H321,Weights!$A$1:$A$36,0))</f>
        <v>40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INDEX(Weights!$B$1:$B$36,MATCH(Matches!H590,Weights!$A$1:$A$36,0))</f>
        <v>20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INDEX(Weights!$B$1:$B$36,MATCH(Matches!H597,Weights!$A$1:$A$36,0))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266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INDEX(Weights!$B$1:$B$36,MATCH(Matches!H636,Weights!$A$1:$A$36,0))</f>
        <v>20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INDEX(Weights!$B$1:$B$36,MATCH(Matches!H662,Weights!$A$1:$A$36,0))</f>
        <v>20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INDEX(Weights!$B$1:$B$36,MATCH(Matches!H740,Weights!$A$1:$A$36,0))</f>
        <v>50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263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INDEX(Weights!$B$1:$B$36,MATCH(Matches!H797,Weights!$A$1:$A$36,0))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INDEX(Weights!$B$1:$B$36,MATCH(Matches!H851,Weights!$A$1:$A$36,0))</f>
        <v>40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265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INDEX(Weights!$B$1:$B$36,MATCH(Matches!H887,Weights!$A$1:$A$36,0))</f>
        <v>50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INDEX(Weights!$B$1:$B$36,MATCH(Matches!H943,Weights!$A$1:$A$36,0))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INDEX(Weights!$B$1:$B$36,MATCH(Matches!H1086,Weights!$A$1:$A$36,0))</f>
        <v>20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INDEX(Weights!$B$1:$B$36,MATCH(Matches!H1109,Weights!$A$1:$A$36,0))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INDEX(Weights!$B$1:$B$36,MATCH(Matches!H1186,Weights!$A$1:$A$36,0))</f>
        <v>40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INDEX(Weights!$B$1:$B$36,MATCH(Matches!H1355,Weights!$A$1:$A$36,0))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INDEX(Weights!$B$1:$B$36,MATCH(Matches!H1492,Weights!$A$1:$A$36,0))</f>
        <v>40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INDEX(Weights!$B$1:$B$36,MATCH(Matches!H1620,Weights!$A$1:$A$36,0))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INDEX(Weights!$B$1:$B$36,MATCH(Matches!H1628,Weights!$A$1:$A$36,0))</f>
        <v>20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INDEX(Weights!$B$1:$B$36,MATCH(Matches!H1629,Weights!$A$1:$A$36,0))</f>
        <v>20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INDEX(Weights!$B$1:$B$36,MATCH(Matches!H1693,Weights!$A$1:$A$36,0))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259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INDEX(Weights!$B$1:$B$36,MATCH(Matches!H1714,Weights!$A$1:$A$36,0))</f>
        <v>40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INDEX(Weights!$B$1:$B$36,MATCH(Matches!H1722,Weights!$A$1:$A$36,0))</f>
        <v>20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INDEX(Weights!$B$1:$B$36,MATCH(Matches!H1739,Weights!$A$1:$A$36,0))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INDEX(Weights!$B$1:$B$36,MATCH(Matches!H1867,Weights!$A$1:$A$36,0))</f>
        <v>20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INDEX(Weights!$B$1:$B$36,MATCH(Matches!H1940,Weights!$A$1:$A$36,0))</f>
        <v>20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INDEX(Weights!$B$1:$B$36,MATCH(Matches!H2141,Weights!$A$1:$A$36,0))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INDEX(Weights!$B$1:$B$36,MATCH(Matches!H2253,Weights!$A$1:$A$36,0))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INDEX(Weights!$B$1:$B$36,MATCH(Matches!H2291,Weights!$A$1:$A$36,0))</f>
        <v>20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262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INDEX(Weights!$B$1:$B$36,MATCH(Matches!H2301,Weights!$A$1:$A$36,0))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INDEX(Weights!$B$1:$B$36,MATCH(Matches!H2312,Weights!$A$1:$A$36,0))</f>
        <v>50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INDEX(Weights!$B$1:$B$36,MATCH(Matches!H2351,Weights!$A$1:$A$36,0))</f>
        <v>20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INDEX(Weights!$B$1:$B$36,MATCH(Matches!H2454,Weights!$A$1:$A$36,0))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INDEX(Weights!$B$1:$B$36,MATCH(Matches!H2491,Weights!$A$1:$A$36,0))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INDEX(Weights!$B$1:$B$36,MATCH(Matches!H2592,Weights!$A$1:$A$36,0))</f>
        <v>20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264</v>
      </c>
      <c r="E2481" t="s">
        <v>259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INDEX(Weights!$B$1:$B$36,MATCH(Matches!H2683,Weights!$A$1:$A$36,0))</f>
        <v>40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INDEX(Weights!$B$1:$B$36,MATCH(Matches!H2720,Weights!$A$1:$A$36,0))</f>
        <v>50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INDEX(Weights!$B$1:$B$36,MATCH(Matches!H2737,Weights!$A$1:$A$36,0))</f>
        <v>40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INDEX(Weights!$B$1:$B$36,MATCH(Matches!H2759,Weights!$A$1:$A$36,0))</f>
        <v>40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INDEX(Weights!$B$1:$B$36,MATCH(Matches!H141,Weights!$A$1:$A$36,0))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INDEX(Weights!$B$1:$B$36,MATCH(Matches!H143,Weights!$A$1:$A$36,0))</f>
        <v>30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INDEX(Weights!$B$1:$B$36,MATCH(Matches!H273,Weights!$A$1:$A$36,0))</f>
        <v>30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INDEX(Weights!$B$1:$B$36,MATCH(Matches!H340,Weights!$A$1:$A$36,0))</f>
        <v>40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INDEX(Weights!$B$1:$B$36,MATCH(Matches!H396,Weights!$A$1:$A$36,0))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INDEX(Weights!$B$1:$B$36,MATCH(Matches!H622,Weights!$A$1:$A$36,0))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INDEX(Weights!$B$1:$B$36,MATCH(Matches!H762,Weights!$A$1:$A$36,0))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INDEX(Weights!$B$1:$B$36,MATCH(Matches!H841,Weights!$A$1:$A$36,0))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INDEX(Weights!$B$1:$B$36,MATCH(Matches!H934,Weights!$A$1:$A$36,0))</f>
        <v>30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263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INDEX(Weights!$B$1:$B$36,MATCH(Matches!H970,Weights!$A$1:$A$36,0))</f>
        <v>40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INDEX(Weights!$B$1:$B$36,MATCH(Matches!H1094,Weights!$A$1:$A$36,0))</f>
        <v>50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INDEX(Weights!$B$1:$B$36,MATCH(Matches!H1097,Weights!$A$1:$A$36,0))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INDEX(Weights!$B$1:$B$36,MATCH(Matches!H1145,Weights!$A$1:$A$36,0))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INDEX(Weights!$B$1:$B$36,MATCH(Matches!H1214,Weights!$A$1:$A$36,0))</f>
        <v>20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INDEX(Weights!$B$1:$B$36,MATCH(Matches!H1344,Weights!$A$1:$A$36,0))</f>
        <v>20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INDEX(Weights!$B$1:$B$36,MATCH(Matches!H1351,Weights!$A$1:$A$36,0))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INDEX(Weights!$B$1:$B$36,MATCH(Matches!H1436,Weights!$A$1:$A$36,0))</f>
        <v>20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INDEX(Weights!$B$1:$B$36,MATCH(Matches!H1564,Weights!$A$1:$A$36,0))</f>
        <v>40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INDEX(Weights!$B$1:$B$36,MATCH(Matches!H1666,Weights!$A$1:$A$36,0))</f>
        <v>20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INDEX(Weights!$B$1:$B$36,MATCH(Matches!H1694,Weights!$A$1:$A$36,0))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INDEX(Weights!$B$1:$B$36,MATCH(Matches!H1864,Weights!$A$1:$A$36,0))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INDEX(Weights!$B$1:$B$36,MATCH(Matches!H1972,Weights!$A$1:$A$36,0))</f>
        <v>40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INDEX(Weights!$B$1:$B$36,MATCH(Matches!H1983,Weights!$A$1:$A$36,0))</f>
        <v>20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INDEX(Weights!$B$1:$B$36,MATCH(Matches!H2067,Weights!$A$1:$A$36,0))</f>
        <v>20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265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INDEX(Weights!$B$1:$B$36,MATCH(Matches!H2098,Weights!$A$1:$A$36,0))</f>
        <v>30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INDEX(Weights!$B$1:$B$36,MATCH(Matches!H2283,Weights!$A$1:$A$36,0))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INDEX(Weights!$B$1:$B$36,MATCH(Matches!H2389,Weights!$A$1:$A$36,0))</f>
        <v>30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INDEX(Weights!$B$1:$B$36,MATCH(Matches!H2435,Weights!$A$1:$A$36,0))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INDEX(Weights!$B$1:$B$36,MATCH(Matches!H2510,Weights!$A$1:$A$36,0))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INDEX(Weights!$B$1:$B$36,MATCH(Matches!H2525,Weights!$A$1:$A$36,0))</f>
        <v>20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INDEX(Weights!$B$1:$B$36,MATCH(Matches!H2597,Weights!$A$1:$A$36,0))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INDEX(Weights!$B$1:$B$36,MATCH(Matches!H2598,Weights!$A$1:$A$36,0))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INDEX(Weights!$B$1:$B$36,MATCH(Matches!H2603,Weights!$A$1:$A$36,0))</f>
        <v>20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INDEX(Weights!$B$1:$B$36,MATCH(Matches!H2641,Weights!$A$1:$A$36,0))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INDEX(Weights!$B$1:$B$36,MATCH(Matches!H2704,Weights!$A$1:$A$36,0))</f>
        <v>40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INDEX(Weights!$B$1:$B$36,MATCH(Matches!H261,Weights!$A$1:$A$36,0))</f>
        <v>40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INDEX(Weights!$B$1:$B$36,MATCH(Matches!H295,Weights!$A$1:$A$36,0))</f>
        <v>50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INDEX(Weights!$B$1:$B$36,MATCH(Matches!H419,Weights!$A$1:$A$36,0))</f>
        <v>20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INDEX(Weights!$B$1:$B$36,MATCH(Matches!H524,Weights!$A$1:$A$36,0))</f>
        <v>40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INDEX(Weights!$B$1:$B$36,MATCH(Matches!H583,Weights!$A$1:$A$36,0))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INDEX(Weights!$B$1:$B$36,MATCH(Matches!H737,Weights!$A$1:$A$36,0))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INDEX(Weights!$B$1:$B$36,MATCH(Matches!H758,Weights!$A$1:$A$36,0))</f>
        <v>20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INDEX(Weights!$B$1:$B$36,MATCH(Matches!H775,Weights!$A$1:$A$36,0))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INDEX(Weights!$B$1:$B$36,MATCH(Matches!H916,Weights!$A$1:$A$36,0))</f>
        <v>20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INDEX(Weights!$B$1:$B$36,MATCH(Matches!H1048,Weights!$A$1:$A$36,0))</f>
        <v>40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INDEX(Weights!$B$1:$B$36,MATCH(Matches!H1129,Weights!$A$1:$A$36,0))</f>
        <v>20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INDEX(Weights!$B$1:$B$36,MATCH(Matches!H1155,Weights!$A$1:$A$36,0))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INDEX(Weights!$B$1:$B$36,MATCH(Matches!H1174,Weights!$A$1:$A$36,0))</f>
        <v>50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INDEX(Weights!$B$1:$B$36,MATCH(Matches!H1193,Weights!$A$1:$A$36,0))</f>
        <v>40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268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INDEX(Weights!$B$1:$B$36,MATCH(Matches!H1204,Weights!$A$1:$A$36,0))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INDEX(Weights!$B$1:$B$36,MATCH(Matches!H1246,Weights!$A$1:$A$36,0))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260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INDEX(Weights!$B$1:$B$36,MATCH(Matches!H1265,Weights!$A$1:$A$36,0))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INDEX(Weights!$B$1:$B$36,MATCH(Matches!H1353,Weights!$A$1:$A$36,0))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INDEX(Weights!$B$1:$B$36,MATCH(Matches!H1375,Weights!$A$1:$A$36,0))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INDEX(Weights!$B$1:$B$36,MATCH(Matches!H1676,Weights!$A$1:$A$36,0))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INDEX(Weights!$B$1:$B$36,MATCH(Matches!H1755,Weights!$A$1:$A$36,0))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INDEX(Weights!$B$1:$B$36,MATCH(Matches!H1776,Weights!$A$1:$A$36,0))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INDEX(Weights!$B$1:$B$36,MATCH(Matches!H1822,Weights!$A$1:$A$36,0))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INDEX(Weights!$B$1:$B$36,MATCH(Matches!H1824,Weights!$A$1:$A$36,0))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INDEX(Weights!$B$1:$B$36,MATCH(Matches!H1858,Weights!$A$1:$A$36,0))</f>
        <v>20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INDEX(Weights!$B$1:$B$36,MATCH(Matches!H2094,Weights!$A$1:$A$36,0))</f>
        <v>20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INDEX(Weights!$B$1:$B$36,MATCH(Matches!H2557,Weights!$A$1:$A$36,0))</f>
        <v>50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INDEX(Weights!$B$1:$B$36,MATCH(Matches!H2593,Weights!$A$1:$A$36,0))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INDEX(Weights!$B$1:$B$36,MATCH(Matches!H2673,Weights!$A$1:$A$36,0))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INDEX(Weights!$B$1:$B$36,MATCH(Matches!H2686,Weights!$A$1:$A$36,0))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INDEX(Weights!$B$1:$B$36,MATCH(Matches!H2727,Weights!$A$1:$A$36,0))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INDEX(Weights!$B$1:$B$36,MATCH(Matches!H157,Weights!$A$1:$A$36,0))</f>
        <v>50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INDEX(Weights!$B$1:$B$36,MATCH(Matches!H194,Weights!$A$1:$A$36,0))</f>
        <v>50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INDEX(Weights!$B$1:$B$36,MATCH(Matches!H291,Weights!$A$1:$A$36,0))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INDEX(Weights!$B$1:$B$36,MATCH(Matches!H390,Weights!$A$1:$A$36,0))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INDEX(Weights!$B$1:$B$36,MATCH(Matches!H422,Weights!$A$1:$A$36,0))</f>
        <v>50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INDEX(Weights!$B$1:$B$36,MATCH(Matches!H430,Weights!$A$1:$A$36,0))</f>
        <v>30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INDEX(Weights!$B$1:$B$36,MATCH(Matches!H517,Weights!$A$1:$A$36,0))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INDEX(Weights!$B$1:$B$36,MATCH(Matches!H593,Weights!$A$1:$A$36,0))</f>
        <v>30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INDEX(Weights!$B$1:$B$36,MATCH(Matches!H734,Weights!$A$1:$A$36,0))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INDEX(Weights!$B$1:$B$36,MATCH(Matches!H795,Weights!$A$1:$A$36,0))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INDEX(Weights!$B$1:$B$36,MATCH(Matches!H829,Weights!$A$1:$A$36,0))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262</v>
      </c>
      <c r="E2562" t="s">
        <v>264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INDEX(Weights!$B$1:$B$36,MATCH(Matches!H883,Weights!$A$1:$A$36,0))</f>
        <v>20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INDEX(Weights!$B$1:$B$36,MATCH(Matches!H993,Weights!$A$1:$A$36,0))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INDEX(Weights!$B$1:$B$36,MATCH(Matches!H1060,Weights!$A$1:$A$36,0))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INDEX(Weights!$B$1:$B$36,MATCH(Matches!H1171,Weights!$A$1:$A$36,0))</f>
        <v>50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INDEX(Weights!$B$1:$B$36,MATCH(Matches!H1228,Weights!$A$1:$A$36,0))</f>
        <v>20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INDEX(Weights!$B$1:$B$36,MATCH(Matches!H1407,Weights!$A$1:$A$36,0))</f>
        <v>40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INDEX(Weights!$B$1:$B$36,MATCH(Matches!H1470,Weights!$A$1:$A$36,0))</f>
        <v>20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INDEX(Weights!$B$1:$B$36,MATCH(Matches!H1653,Weights!$A$1:$A$36,0))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INDEX(Weights!$B$1:$B$36,MATCH(Matches!H1733,Weights!$A$1:$A$36,0))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INDEX(Weights!$B$1:$B$36,MATCH(Matches!H1742,Weights!$A$1:$A$36,0))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INDEX(Weights!$B$1:$B$36,MATCH(Matches!H1773,Weights!$A$1:$A$36,0))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INDEX(Weights!$B$1:$B$36,MATCH(Matches!H1981,Weights!$A$1:$A$36,0))</f>
        <v>20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INDEX(Weights!$B$1:$B$36,MATCH(Matches!H2036,Weights!$A$1:$A$36,0))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INDEX(Weights!$B$1:$B$36,MATCH(Matches!H2037,Weights!$A$1:$A$36,0))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INDEX(Weights!$B$1:$B$36,MATCH(Matches!H2160,Weights!$A$1:$A$36,0))</f>
        <v>40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260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INDEX(Weights!$B$1:$B$36,MATCH(Matches!H2179,Weights!$A$1:$A$36,0))</f>
        <v>40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INDEX(Weights!$B$1:$B$36,MATCH(Matches!H2342,Weights!$A$1:$A$36,0))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INDEX(Weights!$B$1:$B$36,MATCH(Matches!H2555,Weights!$A$1:$A$36,0))</f>
        <v>40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INDEX(Weights!$B$1:$B$36,MATCH(Matches!H2579,Weights!$A$1:$A$36,0))</f>
        <v>20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INDEX(Weights!$B$1:$B$36,MATCH(Matches!H2738,Weights!$A$1:$A$36,0))</f>
        <v>40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259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INDEX(Weights!$B$1:$B$36,MATCH(Matches!H2762,Weights!$A$1:$A$36,0))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INDEX(Weights!$B$1:$B$36,MATCH(Matches!H150,Weights!$A$1:$A$36,0))</f>
        <v>40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INDEX(Weights!$B$1:$B$36,MATCH(Matches!H190,Weights!$A$1:$A$36,0))</f>
        <v>50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INDEX(Weights!$B$1:$B$36,MATCH(Matches!H198,Weights!$A$1:$A$36,0))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INDEX(Weights!$B$1:$B$36,MATCH(Matches!H206,Weights!$A$1:$A$36,0))</f>
        <v>20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INDEX(Weights!$B$1:$B$36,MATCH(Matches!H269,Weights!$A$1:$A$36,0))</f>
        <v>40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INDEX(Weights!$B$1:$B$36,MATCH(Matches!H320,Weights!$A$1:$A$36,0))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INDEX(Weights!$B$1:$B$36,MATCH(Matches!H486,Weights!$A$1:$A$36,0))</f>
        <v>20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INDEX(Weights!$B$1:$B$36,MATCH(Matches!H513,Weights!$A$1:$A$36,0))</f>
        <v>20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271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INDEX(Weights!$B$1:$B$36,MATCH(Matches!H642,Weights!$A$1:$A$36,0))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INDEX(Weights!$B$1:$B$36,MATCH(Matches!H749,Weights!$A$1:$A$36,0))</f>
        <v>40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INDEX(Weights!$B$1:$B$36,MATCH(Matches!H790,Weights!$A$1:$A$36,0))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INDEX(Weights!$B$1:$B$36,MATCH(Matches!H806,Weights!$A$1:$A$36,0))</f>
        <v>20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INDEX(Weights!$B$1:$B$36,MATCH(Matches!H875,Weights!$A$1:$A$36,0))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INDEX(Weights!$B$1:$B$36,MATCH(Matches!H885,Weights!$A$1:$A$36,0))</f>
        <v>20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INDEX(Weights!$B$1:$B$36,MATCH(Matches!H906,Weights!$A$1:$A$36,0))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267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INDEX(Weights!$B$1:$B$36,MATCH(Matches!H928,Weights!$A$1:$A$36,0))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INDEX(Weights!$B$1:$B$36,MATCH(Matches!H950,Weights!$A$1:$A$36,0))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INDEX(Weights!$B$1:$B$36,MATCH(Matches!H1209,Weights!$A$1:$A$36,0))</f>
        <v>50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INDEX(Weights!$B$1:$B$36,MATCH(Matches!H1303,Weights!$A$1:$A$36,0))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267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INDEX(Weights!$B$1:$B$36,MATCH(Matches!H1383,Weights!$A$1:$A$36,0))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INDEX(Weights!$B$1:$B$36,MATCH(Matches!H1411,Weights!$A$1:$A$36,0))</f>
        <v>40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INDEX(Weights!$B$1:$B$36,MATCH(Matches!H1421,Weights!$A$1:$A$36,0))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INDEX(Weights!$B$1:$B$36,MATCH(Matches!H1507,Weights!$A$1:$A$36,0))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INDEX(Weights!$B$1:$B$36,MATCH(Matches!H1569,Weights!$A$1:$A$36,0))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INDEX(Weights!$B$1:$B$36,MATCH(Matches!H1589,Weights!$A$1:$A$36,0))</f>
        <v>20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INDEX(Weights!$B$1:$B$36,MATCH(Matches!H1597,Weights!$A$1:$A$36,0))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INDEX(Weights!$B$1:$B$36,MATCH(Matches!H1622,Weights!$A$1:$A$36,0))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INDEX(Weights!$B$1:$B$36,MATCH(Matches!H1638,Weights!$A$1:$A$36,0))</f>
        <v>20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INDEX(Weights!$B$1:$B$36,MATCH(Matches!H1673,Weights!$A$1:$A$36,0))</f>
        <v>50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INDEX(Weights!$B$1:$B$36,MATCH(Matches!H1754,Weights!$A$1:$A$36,0))</f>
        <v>20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INDEX(Weights!$B$1:$B$36,MATCH(Matches!H1763,Weights!$A$1:$A$36,0))</f>
        <v>20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INDEX(Weights!$B$1:$B$36,MATCH(Matches!H1916,Weights!$A$1:$A$36,0))</f>
        <v>40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INDEX(Weights!$B$1:$B$36,MATCH(Matches!H1947,Weights!$A$1:$A$36,0))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INDEX(Weights!$B$1:$B$36,MATCH(Matches!H1976,Weights!$A$1:$A$36,0))</f>
        <v>20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INDEX(Weights!$B$1:$B$36,MATCH(Matches!H2077,Weights!$A$1:$A$36,0))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259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INDEX(Weights!$B$1:$B$36,MATCH(Matches!H2128,Weights!$A$1:$A$36,0))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INDEX(Weights!$B$1:$B$36,MATCH(Matches!H2323,Weights!$A$1:$A$36,0))</f>
        <v>40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INDEX(Weights!$B$1:$B$36,MATCH(Matches!H2336,Weights!$A$1:$A$36,0))</f>
        <v>20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INDEX(Weights!$B$1:$B$36,MATCH(Matches!H2508,Weights!$A$1:$A$36,0))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INDEX(Weights!$B$1:$B$36,MATCH(Matches!H2567,Weights!$A$1:$A$36,0))</f>
        <v>20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INDEX(Weights!$B$1:$B$36,MATCH(Matches!H108,Weights!$A$1:$A$36,0))</f>
        <v>40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INDEX(Weights!$B$1:$B$36,MATCH(Matches!H361,Weights!$A$1:$A$36,0))</f>
        <v>50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INDEX(Weights!$B$1:$B$36,MATCH(Matches!H490,Weights!$A$1:$A$36,0))</f>
        <v>40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INDEX(Weights!$B$1:$B$36,MATCH(Matches!H503,Weights!$A$1:$A$36,0))</f>
        <v>40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INDEX(Weights!$B$1:$B$36,MATCH(Matches!H508,Weights!$A$1:$A$36,0))</f>
        <v>40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264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INDEX(Weights!$B$1:$B$36,MATCH(Matches!H565,Weights!$A$1:$A$36,0))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257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INDEX(Weights!$B$1:$B$36,MATCH(Matches!H573,Weights!$A$1:$A$36,0))</f>
        <v>50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INDEX(Weights!$B$1:$B$36,MATCH(Matches!H640,Weights!$A$1:$A$36,0))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INDEX(Weights!$B$1:$B$36,MATCH(Matches!H693,Weights!$A$1:$A$36,0))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INDEX(Weights!$B$1:$B$36,MATCH(Matches!H709,Weights!$A$1:$A$36,0))</f>
        <v>20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INDEX(Weights!$B$1:$B$36,MATCH(Matches!H719,Weights!$A$1:$A$36,0))</f>
        <v>40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INDEX(Weights!$B$1:$B$36,MATCH(Matches!H869,Weights!$A$1:$A$36,0))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INDEX(Weights!$B$1:$B$36,MATCH(Matches!H1139,Weights!$A$1:$A$36,0))</f>
        <v>30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INDEX(Weights!$B$1:$B$36,MATCH(Matches!H1454,Weights!$A$1:$A$36,0))</f>
        <v>40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INDEX(Weights!$B$1:$B$36,MATCH(Matches!H1489,Weights!$A$1:$A$36,0))</f>
        <v>20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INDEX(Weights!$B$1:$B$36,MATCH(Matches!H1575,Weights!$A$1:$A$36,0))</f>
        <v>30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INDEX(Weights!$B$1:$B$36,MATCH(Matches!H1578,Weights!$A$1:$A$36,0))</f>
        <v>40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271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INDEX(Weights!$B$1:$B$36,MATCH(Matches!H1599,Weights!$A$1:$A$36,0))</f>
        <v>30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INDEX(Weights!$B$1:$B$36,MATCH(Matches!H1645,Weights!$A$1:$A$36,0))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INDEX(Weights!$B$1:$B$36,MATCH(Matches!H1657,Weights!$A$1:$A$36,0))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263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INDEX(Weights!$B$1:$B$36,MATCH(Matches!H1692,Weights!$A$1:$A$36,0))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INDEX(Weights!$B$1:$B$36,MATCH(Matches!H1709,Weights!$A$1:$A$36,0))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INDEX(Weights!$B$1:$B$36,MATCH(Matches!H1757,Weights!$A$1:$A$36,0))</f>
        <v>20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INDEX(Weights!$B$1:$B$36,MATCH(Matches!H1860,Weights!$A$1:$A$36,0))</f>
        <v>20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si="533"/>
        <v>1738</v>
      </c>
      <c r="N2647">
        <f t="shared" si="534"/>
        <v>1417</v>
      </c>
      <c r="O2647">
        <f t="shared" si="535"/>
        <v>0.86387147634185779</v>
      </c>
      <c r="P2647">
        <f t="shared" si="536"/>
        <v>0.5</v>
      </c>
      <c r="Q2647">
        <f t="shared" si="537"/>
        <v>49.468015962561935</v>
      </c>
      <c r="R2647">
        <f t="shared" si="538"/>
        <v>50</v>
      </c>
      <c r="S2647">
        <f>INDEX(Weights!$B$1:$B$36,MATCH(Matches!H1990,Weights!$A$1:$A$36,0))</f>
        <v>40</v>
      </c>
      <c r="T2647">
        <f t="shared" si="539"/>
        <v>1738</v>
      </c>
      <c r="U2647">
        <f t="shared" si="540"/>
        <v>1417</v>
      </c>
      <c r="V2647">
        <f t="shared" si="541"/>
        <v>321</v>
      </c>
      <c r="W2647">
        <f t="shared" si="542"/>
        <v>0</v>
      </c>
      <c r="X2647">
        <f t="shared" si="543"/>
        <v>0</v>
      </c>
      <c r="Y2647">
        <f t="shared" si="544"/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INDEX(Weights!$B$1:$B$36,MATCH(Matches!H2042,Weights!$A$1:$A$36,0))</f>
        <v>40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270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INDEX(Weights!$B$1:$B$36,MATCH(Matches!H2053,Weights!$A$1:$A$36,0))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INDEX(Weights!$B$1:$B$36,MATCH(Matches!H2466,Weights!$A$1:$A$36,0))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INDEX(Weights!$B$1:$B$36,MATCH(Matches!H2495,Weights!$A$1:$A$36,0))</f>
        <v>20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INDEX(Weights!$B$1:$B$36,MATCH(Matches!H2662,Weights!$A$1:$A$36,0))</f>
        <v>40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INDEX(Weights!$B$1:$B$36,MATCH(Matches!H2817,Weights!$A$1:$A$36,0))</f>
        <v>40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INDEX(Weights!$B$1:$B$36,MATCH(Matches!H375,Weights!$A$1:$A$36,0))</f>
        <v>50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INDEX(Weights!$B$1:$B$36,MATCH(Matches!H464,Weights!$A$1:$A$36,0))</f>
        <v>20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INDEX(Weights!$B$1:$B$36,MATCH(Matches!H643,Weights!$A$1:$A$36,0))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INDEX(Weights!$B$1:$B$36,MATCH(Matches!H716,Weights!$A$1:$A$36,0))</f>
        <v>30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INDEX(Weights!$B$1:$B$36,MATCH(Matches!H978,Weights!$A$1:$A$36,0))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INDEX(Weights!$B$1:$B$36,MATCH(Matches!H1148,Weights!$A$1:$A$36,0))</f>
        <v>20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INDEX(Weights!$B$1:$B$36,MATCH(Matches!H1259,Weights!$A$1:$A$36,0))</f>
        <v>40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INDEX(Weights!$B$1:$B$36,MATCH(Matches!H1660,Weights!$A$1:$A$36,0))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INDEX(Weights!$B$1:$B$36,MATCH(Matches!H1667,Weights!$A$1:$A$36,0))</f>
        <v>20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INDEX(Weights!$B$1:$B$36,MATCH(Matches!H1978,Weights!$A$1:$A$36,0))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INDEX(Weights!$B$1:$B$36,MATCH(Matches!H1991,Weights!$A$1:$A$36,0))</f>
        <v>50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INDEX(Weights!$B$1:$B$36,MATCH(Matches!H2217,Weights!$A$1:$A$36,0))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268</v>
      </c>
      <c r="E2666" t="s">
        <v>259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INDEX(Weights!$B$1:$B$36,MATCH(Matches!H2327,Weights!$A$1:$A$36,0))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263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INDEX(Weights!$B$1:$B$36,MATCH(Matches!H2582,Weights!$A$1:$A$36,0))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INDEX(Weights!$B$1:$B$36,MATCH(Matches!H2829,Weights!$A$1:$A$36,0))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INDEX(Weights!$B$1:$B$36,MATCH(Matches!H404,Weights!$A$1:$A$36,0))</f>
        <v>20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INDEX(Weights!$B$1:$B$36,MATCH(Matches!H1360,Weights!$A$1:$A$36,0))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INDEX(Weights!$B$1:$B$36,MATCH(Matches!H1385,Weights!$A$1:$A$36,0))</f>
        <v>20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INDEX(Weights!$B$1:$B$36,MATCH(Matches!H1419,Weights!$A$1:$A$36,0))</f>
        <v>20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INDEX(Weights!$B$1:$B$36,MATCH(Matches!H1420,Weights!$A$1:$A$36,0))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INDEX(Weights!$B$1:$B$36,MATCH(Matches!H1850,Weights!$A$1:$A$36,0))</f>
        <v>20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INDEX(Weights!$B$1:$B$36,MATCH(Matches!H2087,Weights!$A$1:$A$36,0))</f>
        <v>40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INDEX(Weights!$B$1:$B$36,MATCH(Matches!H2135,Weights!$A$1:$A$36,0))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INDEX(Weights!$B$1:$B$36,MATCH(Matches!H2446,Weights!$A$1:$A$36,0))</f>
        <v>50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INDEX(Weights!$B$1:$B$36,MATCH(Matches!H2489,Weights!$A$1:$A$36,0))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INDEX(Weights!$B$1:$B$36,MATCH(Matches!H2596,Weights!$A$1:$A$36,0))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INDEX(Weights!$B$1:$B$36,MATCH(Matches!H2640,Weights!$A$1:$A$36,0))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INDEX(Weights!$B$1:$B$36,MATCH(Matches!H3,Weights!$A$1:$A$36,0))</f>
        <v>50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INDEX(Weights!$B$1:$B$36,MATCH(Matches!H140,Weights!$A$1:$A$36,0))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INDEX(Weights!$B$1:$B$36,MATCH(Matches!H384,Weights!$A$1:$A$36,0))</f>
        <v>20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INDEX(Weights!$B$1:$B$36,MATCH(Matches!H410,Weights!$A$1:$A$36,0))</f>
        <v>20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259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INDEX(Weights!$B$1:$B$36,MATCH(Matches!H562,Weights!$A$1:$A$36,0))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INDEX(Weights!$B$1:$B$36,MATCH(Matches!H689,Weights!$A$1:$A$36,0))</f>
        <v>20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262</v>
      </c>
      <c r="E2687" t="s">
        <v>261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INDEX(Weights!$B$1:$B$36,MATCH(Matches!H1330,Weights!$A$1:$A$36,0))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INDEX(Weights!$B$1:$B$36,MATCH(Matches!H1765,Weights!$A$1:$A$36,0))</f>
        <v>20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INDEX(Weights!$B$1:$B$36,MATCH(Matches!H1928,Weights!$A$1:$A$36,0))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259</v>
      </c>
      <c r="E2690" t="s">
        <v>258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46">K2690-J2690</f>
        <v>1404</v>
      </c>
      <c r="N2690">
        <f t="shared" ref="N2690:N2753" si="547">L2690+J2690</f>
        <v>1353</v>
      </c>
      <c r="O2690">
        <f t="shared" ref="O2690:O2753" si="548">1/(10^(-V2690/400)+1)</f>
        <v>0.704584592662721</v>
      </c>
      <c r="P2690">
        <f t="shared" ref="P2690:P2753" si="549">IF(F2690&gt;G2690,1,IF(F2690=G2690,0.5,0))</f>
        <v>0</v>
      </c>
      <c r="Q2690">
        <f t="shared" ref="Q2690:Q2753" si="550">(M2690-K2690)/(O2690-P2690)</f>
        <v>29.804795930376713</v>
      </c>
      <c r="R2690">
        <f t="shared" ref="R2690:R2753" si="551">ROUND((Q2690/IF(W2690=2,1.5,IF(W2690=3,1.75,IF(W2690&gt;3,1.75+(W2690-3)/8,1))))/10,0)*10</f>
        <v>30</v>
      </c>
      <c r="S2690">
        <f>INDEX(Weights!$B$1:$B$36,MATCH(Matches!H2211,Weights!$A$1:$A$36,0))</f>
        <v>40</v>
      </c>
      <c r="T2690">
        <f t="shared" ref="T2690:T2753" si="552">M2690+IF(ISBLANK(I2690),100,0)</f>
        <v>1504</v>
      </c>
      <c r="U2690">
        <f t="shared" ref="U2690:U2753" si="553">N2690</f>
        <v>1353</v>
      </c>
      <c r="V2690">
        <f t="shared" ref="V2690:V2753" si="554">ABS(T2690-U2690)</f>
        <v>151</v>
      </c>
      <c r="W2690">
        <f t="shared" ref="W2690:W2753" si="555">IF(U2690&gt;T2690,G2690-F2690,F2690-G2690)</f>
        <v>-2</v>
      </c>
      <c r="X2690">
        <f t="shared" ref="X2690:X2753" si="556">IF(W2690=4,1,0)</f>
        <v>0</v>
      </c>
      <c r="Y2690">
        <f t="shared" ref="Y2690:Y2753" si="557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46"/>
        <v>1769</v>
      </c>
      <c r="N2691">
        <f t="shared" si="547"/>
        <v>1846</v>
      </c>
      <c r="O2691">
        <f t="shared" si="548"/>
        <v>0.53305139388444112</v>
      </c>
      <c r="P2691">
        <f t="shared" si="549"/>
        <v>0</v>
      </c>
      <c r="Q2691">
        <f t="shared" si="550"/>
        <v>39.395826070295463</v>
      </c>
      <c r="R2691">
        <f t="shared" si="551"/>
        <v>40</v>
      </c>
      <c r="S2691">
        <f>INDEX(Weights!$B$1:$B$36,MATCH(Matches!H2542,Weights!$A$1:$A$36,0))</f>
        <v>20</v>
      </c>
      <c r="T2691">
        <f t="shared" si="552"/>
        <v>1869</v>
      </c>
      <c r="U2691">
        <f t="shared" si="553"/>
        <v>1846</v>
      </c>
      <c r="V2691">
        <f t="shared" si="554"/>
        <v>23</v>
      </c>
      <c r="W2691">
        <f t="shared" si="555"/>
        <v>-1</v>
      </c>
      <c r="X2691">
        <f t="shared" si="556"/>
        <v>0</v>
      </c>
      <c r="Y2691">
        <f t="shared" si="557"/>
        <v>-1</v>
      </c>
      <c r="AA2691" t="str">
        <f t="shared" ref="AA2691:AA2754" si="558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263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46"/>
        <v>1481</v>
      </c>
      <c r="N2692">
        <f t="shared" si="547"/>
        <v>1550</v>
      </c>
      <c r="O2692">
        <f t="shared" si="548"/>
        <v>0.54449457308300797</v>
      </c>
      <c r="P2692">
        <f t="shared" si="549"/>
        <v>0</v>
      </c>
      <c r="Q2692">
        <f t="shared" si="550"/>
        <v>40.404443106627824</v>
      </c>
      <c r="R2692">
        <f t="shared" si="551"/>
        <v>40</v>
      </c>
      <c r="S2692">
        <f>INDEX(Weights!$B$1:$B$36,MATCH(Matches!H175,Weights!$A$1:$A$36,0))</f>
        <v>40</v>
      </c>
      <c r="T2692">
        <f t="shared" si="552"/>
        <v>1581</v>
      </c>
      <c r="U2692">
        <f t="shared" si="553"/>
        <v>1550</v>
      </c>
      <c r="V2692">
        <f t="shared" si="554"/>
        <v>31</v>
      </c>
      <c r="W2692">
        <f t="shared" si="555"/>
        <v>-1</v>
      </c>
      <c r="X2692">
        <f t="shared" si="556"/>
        <v>0</v>
      </c>
      <c r="Y2692">
        <f t="shared" si="557"/>
        <v>-1</v>
      </c>
      <c r="AA2692" t="str">
        <f t="shared" si="558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46"/>
        <v>1795</v>
      </c>
      <c r="N2693">
        <f t="shared" si="547"/>
        <v>1868</v>
      </c>
      <c r="O2693">
        <f t="shared" si="548"/>
        <v>0.53877809205717153</v>
      </c>
      <c r="P2693">
        <f t="shared" si="549"/>
        <v>0</v>
      </c>
      <c r="Q2693">
        <f t="shared" si="550"/>
        <v>40.833137657842087</v>
      </c>
      <c r="R2693">
        <f t="shared" si="551"/>
        <v>40</v>
      </c>
      <c r="S2693">
        <f>INDEX(Weights!$B$1:$B$36,MATCH(Matches!H781,Weights!$A$1:$A$36,0))</f>
        <v>20</v>
      </c>
      <c r="T2693">
        <f t="shared" si="552"/>
        <v>1895</v>
      </c>
      <c r="U2693">
        <f t="shared" si="553"/>
        <v>1868</v>
      </c>
      <c r="V2693">
        <f t="shared" si="554"/>
        <v>27</v>
      </c>
      <c r="W2693">
        <f t="shared" si="555"/>
        <v>-1</v>
      </c>
      <c r="X2693">
        <f t="shared" si="556"/>
        <v>0</v>
      </c>
      <c r="Y2693">
        <f t="shared" si="557"/>
        <v>-1</v>
      </c>
      <c r="AA2693" t="str">
        <f t="shared" si="558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46"/>
        <v>1499</v>
      </c>
      <c r="N2694">
        <f t="shared" si="547"/>
        <v>1562</v>
      </c>
      <c r="O2694">
        <f t="shared" si="548"/>
        <v>0.55304689516946248</v>
      </c>
      <c r="P2694">
        <f t="shared" si="549"/>
        <v>0</v>
      </c>
      <c r="Q2694">
        <f t="shared" si="550"/>
        <v>39.779628440475818</v>
      </c>
      <c r="R2694">
        <f t="shared" si="551"/>
        <v>40</v>
      </c>
      <c r="S2694">
        <f>INDEX(Weights!$B$1:$B$36,MATCH(Matches!H962,Weights!$A$1:$A$36,0))</f>
        <v>40</v>
      </c>
      <c r="T2694">
        <f t="shared" si="552"/>
        <v>1599</v>
      </c>
      <c r="U2694">
        <f t="shared" si="553"/>
        <v>1562</v>
      </c>
      <c r="V2694">
        <f t="shared" si="554"/>
        <v>37</v>
      </c>
      <c r="W2694">
        <f t="shared" si="555"/>
        <v>-1</v>
      </c>
      <c r="X2694">
        <f t="shared" si="556"/>
        <v>0</v>
      </c>
      <c r="Y2694">
        <f t="shared" si="557"/>
        <v>-1</v>
      </c>
      <c r="AA2694" t="str">
        <f t="shared" si="558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46"/>
        <v>1705</v>
      </c>
      <c r="N2695">
        <f t="shared" si="547"/>
        <v>1773</v>
      </c>
      <c r="O2695">
        <f t="shared" si="548"/>
        <v>0.54592192278048368</v>
      </c>
      <c r="P2695">
        <f t="shared" si="549"/>
        <v>0</v>
      </c>
      <c r="Q2695">
        <f t="shared" si="550"/>
        <v>40.298802964258762</v>
      </c>
      <c r="R2695">
        <f t="shared" si="551"/>
        <v>40</v>
      </c>
      <c r="S2695">
        <f>INDEX(Weights!$B$1:$B$36,MATCH(Matches!H975,Weights!$A$1:$A$36,0))</f>
        <v>20</v>
      </c>
      <c r="T2695">
        <f t="shared" si="552"/>
        <v>1805</v>
      </c>
      <c r="U2695">
        <f t="shared" si="553"/>
        <v>1773</v>
      </c>
      <c r="V2695">
        <f t="shared" si="554"/>
        <v>32</v>
      </c>
      <c r="W2695">
        <f t="shared" si="555"/>
        <v>-1</v>
      </c>
      <c r="X2695">
        <f t="shared" si="556"/>
        <v>0</v>
      </c>
      <c r="Y2695">
        <f t="shared" si="557"/>
        <v>-1</v>
      </c>
      <c r="AA2695" t="str">
        <f t="shared" si="558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46"/>
        <v>1182</v>
      </c>
      <c r="N2696">
        <f t="shared" si="547"/>
        <v>1434</v>
      </c>
      <c r="O2696">
        <f t="shared" si="548"/>
        <v>0.70578135971200251</v>
      </c>
      <c r="P2696">
        <f t="shared" si="549"/>
        <v>0</v>
      </c>
      <c r="Q2696">
        <f t="shared" si="550"/>
        <v>31.171126436347379</v>
      </c>
      <c r="R2696">
        <f t="shared" si="551"/>
        <v>20</v>
      </c>
      <c r="S2696">
        <f>INDEX(Weights!$B$1:$B$36,MATCH(Matches!H985,Weights!$A$1:$A$36,0))</f>
        <v>40</v>
      </c>
      <c r="T2696">
        <f t="shared" si="552"/>
        <v>1282</v>
      </c>
      <c r="U2696">
        <f t="shared" si="553"/>
        <v>1434</v>
      </c>
      <c r="V2696">
        <f t="shared" si="554"/>
        <v>152</v>
      </c>
      <c r="W2696">
        <f t="shared" si="555"/>
        <v>4</v>
      </c>
      <c r="X2696">
        <f t="shared" si="556"/>
        <v>1</v>
      </c>
      <c r="Y2696">
        <f t="shared" si="557"/>
        <v>4</v>
      </c>
      <c r="AA2696" t="str">
        <f t="shared" si="558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46"/>
        <v>1802</v>
      </c>
      <c r="N2697">
        <f t="shared" si="547"/>
        <v>1726</v>
      </c>
      <c r="O2697">
        <f t="shared" si="548"/>
        <v>0.73363370241380743</v>
      </c>
      <c r="P2697">
        <f t="shared" si="549"/>
        <v>0</v>
      </c>
      <c r="Q2697">
        <f t="shared" si="550"/>
        <v>29.987717204942228</v>
      </c>
      <c r="R2697">
        <f t="shared" si="551"/>
        <v>30</v>
      </c>
      <c r="S2697">
        <f>INDEX(Weights!$B$1:$B$36,MATCH(Matches!H1236,Weights!$A$1:$A$36,0))</f>
        <v>40</v>
      </c>
      <c r="T2697">
        <f t="shared" si="552"/>
        <v>1902</v>
      </c>
      <c r="U2697">
        <f t="shared" si="553"/>
        <v>1726</v>
      </c>
      <c r="V2697">
        <f t="shared" si="554"/>
        <v>176</v>
      </c>
      <c r="W2697">
        <f t="shared" si="555"/>
        <v>-2</v>
      </c>
      <c r="X2697">
        <f t="shared" si="556"/>
        <v>0</v>
      </c>
      <c r="Y2697">
        <f t="shared" si="557"/>
        <v>-2</v>
      </c>
      <c r="AA2697" t="str">
        <f t="shared" si="558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46"/>
        <v>1786</v>
      </c>
      <c r="N2698">
        <f t="shared" si="547"/>
        <v>1930</v>
      </c>
      <c r="O2698">
        <f t="shared" si="548"/>
        <v>0.56298472810359579</v>
      </c>
      <c r="P2698">
        <f t="shared" si="549"/>
        <v>0</v>
      </c>
      <c r="Q2698">
        <f t="shared" si="550"/>
        <v>39.077436565831221</v>
      </c>
      <c r="R2698">
        <f t="shared" si="551"/>
        <v>40</v>
      </c>
      <c r="S2698">
        <f>INDEX(Weights!$B$1:$B$36,MATCH(Matches!H1514,Weights!$A$1:$A$36,0))</f>
        <v>40</v>
      </c>
      <c r="T2698">
        <f t="shared" si="552"/>
        <v>1886</v>
      </c>
      <c r="U2698">
        <f t="shared" si="553"/>
        <v>1930</v>
      </c>
      <c r="V2698">
        <f t="shared" si="554"/>
        <v>44</v>
      </c>
      <c r="W2698">
        <f t="shared" si="555"/>
        <v>1</v>
      </c>
      <c r="X2698">
        <f t="shared" si="556"/>
        <v>0</v>
      </c>
      <c r="Y2698">
        <f t="shared" si="557"/>
        <v>1</v>
      </c>
      <c r="AA2698" t="str">
        <f t="shared" si="558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46"/>
        <v>1681</v>
      </c>
      <c r="N2699">
        <f t="shared" si="547"/>
        <v>1747</v>
      </c>
      <c r="O2699">
        <f t="shared" si="548"/>
        <v>0.54877433585974189</v>
      </c>
      <c r="P2699">
        <f t="shared" si="549"/>
        <v>0</v>
      </c>
      <c r="Q2699">
        <f t="shared" si="550"/>
        <v>40.089338298835564</v>
      </c>
      <c r="R2699">
        <f t="shared" si="551"/>
        <v>40</v>
      </c>
      <c r="S2699">
        <f>INDEX(Weights!$B$1:$B$36,MATCH(Matches!H1701,Weights!$A$1:$A$36,0))</f>
        <v>20</v>
      </c>
      <c r="T2699">
        <f t="shared" si="552"/>
        <v>1781</v>
      </c>
      <c r="U2699">
        <f t="shared" si="553"/>
        <v>1747</v>
      </c>
      <c r="V2699">
        <f t="shared" si="554"/>
        <v>34</v>
      </c>
      <c r="W2699">
        <f t="shared" si="555"/>
        <v>-1</v>
      </c>
      <c r="X2699">
        <f t="shared" si="556"/>
        <v>0</v>
      </c>
      <c r="Y2699">
        <f t="shared" si="557"/>
        <v>-1</v>
      </c>
      <c r="AA2699" t="str">
        <f t="shared" si="558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46"/>
        <v>1709</v>
      </c>
      <c r="N2700">
        <f t="shared" si="547"/>
        <v>1780</v>
      </c>
      <c r="O2700">
        <f t="shared" si="548"/>
        <v>0.54163770271476341</v>
      </c>
      <c r="P2700">
        <f t="shared" si="549"/>
        <v>0</v>
      </c>
      <c r="Q2700">
        <f t="shared" si="550"/>
        <v>40.617556513759922</v>
      </c>
      <c r="R2700">
        <f t="shared" si="551"/>
        <v>40</v>
      </c>
      <c r="S2700">
        <f>INDEX(Weights!$B$1:$B$36,MATCH(Matches!H1862,Weights!$A$1:$A$36,0))</f>
        <v>40</v>
      </c>
      <c r="T2700">
        <f t="shared" si="552"/>
        <v>1809</v>
      </c>
      <c r="U2700">
        <f t="shared" si="553"/>
        <v>1780</v>
      </c>
      <c r="V2700">
        <f t="shared" si="554"/>
        <v>29</v>
      </c>
      <c r="W2700">
        <f t="shared" si="555"/>
        <v>-1</v>
      </c>
      <c r="X2700">
        <f t="shared" si="556"/>
        <v>0</v>
      </c>
      <c r="Y2700">
        <f t="shared" si="557"/>
        <v>-1</v>
      </c>
      <c r="AA2700" t="str">
        <f t="shared" si="558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46"/>
        <v>1447</v>
      </c>
      <c r="N2701">
        <f t="shared" si="547"/>
        <v>1686</v>
      </c>
      <c r="O2701">
        <f t="shared" si="548"/>
        <v>0.69000620728031392</v>
      </c>
      <c r="P2701">
        <f t="shared" si="549"/>
        <v>0</v>
      </c>
      <c r="Q2701">
        <f t="shared" si="550"/>
        <v>31.883771142746451</v>
      </c>
      <c r="R2701">
        <f t="shared" si="551"/>
        <v>20</v>
      </c>
      <c r="S2701">
        <f>INDEX(Weights!$B$1:$B$36,MATCH(Matches!H2456,Weights!$A$1:$A$36,0))</f>
        <v>20</v>
      </c>
      <c r="T2701">
        <f t="shared" si="552"/>
        <v>1547</v>
      </c>
      <c r="U2701">
        <f t="shared" si="553"/>
        <v>1686</v>
      </c>
      <c r="V2701">
        <f t="shared" si="554"/>
        <v>139</v>
      </c>
      <c r="W2701">
        <f t="shared" si="555"/>
        <v>3</v>
      </c>
      <c r="X2701">
        <f t="shared" si="556"/>
        <v>0</v>
      </c>
      <c r="Y2701">
        <f t="shared" si="557"/>
        <v>3</v>
      </c>
      <c r="AA2701" t="str">
        <f t="shared" si="558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46"/>
        <v>1799</v>
      </c>
      <c r="N2702">
        <f t="shared" si="547"/>
        <v>1861</v>
      </c>
      <c r="O2702">
        <f t="shared" si="548"/>
        <v>0.55446937402167606</v>
      </c>
      <c r="P2702">
        <f t="shared" si="549"/>
        <v>0</v>
      </c>
      <c r="Q2702">
        <f t="shared" si="550"/>
        <v>39.677574688083574</v>
      </c>
      <c r="R2702">
        <f t="shared" si="551"/>
        <v>40</v>
      </c>
      <c r="S2702">
        <f>INDEX(Weights!$B$1:$B$36,MATCH(Matches!H2520,Weights!$A$1:$A$36,0))</f>
        <v>20</v>
      </c>
      <c r="T2702">
        <f t="shared" si="552"/>
        <v>1899</v>
      </c>
      <c r="U2702">
        <f t="shared" si="553"/>
        <v>1861</v>
      </c>
      <c r="V2702">
        <f t="shared" si="554"/>
        <v>38</v>
      </c>
      <c r="W2702">
        <f t="shared" si="555"/>
        <v>-1</v>
      </c>
      <c r="X2702">
        <f t="shared" si="556"/>
        <v>0</v>
      </c>
      <c r="Y2702">
        <f t="shared" si="557"/>
        <v>-1</v>
      </c>
      <c r="AA2702" t="str">
        <f t="shared" si="558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46"/>
        <v>1418</v>
      </c>
      <c r="N2703">
        <f t="shared" si="547"/>
        <v>1465</v>
      </c>
      <c r="O2703">
        <f t="shared" si="548"/>
        <v>0.57568695237642964</v>
      </c>
      <c r="P2703">
        <f t="shared" si="549"/>
        <v>0</v>
      </c>
      <c r="Q2703">
        <f t="shared" si="550"/>
        <v>39.952269032772492</v>
      </c>
      <c r="R2703">
        <f t="shared" si="551"/>
        <v>40</v>
      </c>
      <c r="S2703">
        <f>INDEX(Weights!$B$1:$B$36,MATCH(Matches!H374,Weights!$A$1:$A$36,0))</f>
        <v>40</v>
      </c>
      <c r="T2703">
        <f t="shared" si="552"/>
        <v>1518</v>
      </c>
      <c r="U2703">
        <f t="shared" si="553"/>
        <v>1465</v>
      </c>
      <c r="V2703">
        <f t="shared" si="554"/>
        <v>53</v>
      </c>
      <c r="W2703">
        <f t="shared" si="555"/>
        <v>-1</v>
      </c>
      <c r="X2703">
        <f t="shared" si="556"/>
        <v>0</v>
      </c>
      <c r="Y2703">
        <f t="shared" si="557"/>
        <v>-1</v>
      </c>
      <c r="AA2703" t="str">
        <f t="shared" si="558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46"/>
        <v>1252</v>
      </c>
      <c r="N2704">
        <f t="shared" si="547"/>
        <v>1437</v>
      </c>
      <c r="O2704">
        <f t="shared" si="548"/>
        <v>0.61994135904452341</v>
      </c>
      <c r="P2704">
        <f t="shared" si="549"/>
        <v>0</v>
      </c>
      <c r="Q2704">
        <f t="shared" si="550"/>
        <v>37.10028321944587</v>
      </c>
      <c r="R2704">
        <f t="shared" si="551"/>
        <v>20</v>
      </c>
      <c r="S2704">
        <f>INDEX(Weights!$B$1:$B$36,MATCH(Matches!H617,Weights!$A$1:$A$36,0))</f>
        <v>40</v>
      </c>
      <c r="T2704">
        <f t="shared" si="552"/>
        <v>1352</v>
      </c>
      <c r="U2704">
        <f t="shared" si="553"/>
        <v>1437</v>
      </c>
      <c r="V2704">
        <f t="shared" si="554"/>
        <v>85</v>
      </c>
      <c r="W2704">
        <f t="shared" si="555"/>
        <v>2</v>
      </c>
      <c r="X2704">
        <f t="shared" si="556"/>
        <v>0</v>
      </c>
      <c r="Y2704">
        <f t="shared" si="557"/>
        <v>2</v>
      </c>
      <c r="AA2704" t="str">
        <f t="shared" si="558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46"/>
        <v>1444</v>
      </c>
      <c r="N2705">
        <f t="shared" si="547"/>
        <v>1491</v>
      </c>
      <c r="O2705">
        <f t="shared" si="548"/>
        <v>0.57568695237642964</v>
      </c>
      <c r="P2705">
        <f t="shared" si="549"/>
        <v>0</v>
      </c>
      <c r="Q2705">
        <f t="shared" si="550"/>
        <v>39.952269032772492</v>
      </c>
      <c r="R2705">
        <f t="shared" si="551"/>
        <v>40</v>
      </c>
      <c r="S2705">
        <f>INDEX(Weights!$B$1:$B$36,MATCH(Matches!H894,Weights!$A$1:$A$36,0))</f>
        <v>40</v>
      </c>
      <c r="T2705">
        <f t="shared" si="552"/>
        <v>1544</v>
      </c>
      <c r="U2705">
        <f t="shared" si="553"/>
        <v>1491</v>
      </c>
      <c r="V2705">
        <f t="shared" si="554"/>
        <v>53</v>
      </c>
      <c r="W2705">
        <f t="shared" si="555"/>
        <v>-1</v>
      </c>
      <c r="X2705">
        <f t="shared" si="556"/>
        <v>0</v>
      </c>
      <c r="Y2705">
        <f t="shared" si="557"/>
        <v>-1</v>
      </c>
      <c r="AA2705" t="str">
        <f t="shared" si="558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267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46"/>
        <v>1294</v>
      </c>
      <c r="N2706">
        <f t="shared" si="547"/>
        <v>1347</v>
      </c>
      <c r="O2706">
        <f t="shared" si="548"/>
        <v>0.56722884434295218</v>
      </c>
      <c r="P2706">
        <f t="shared" si="549"/>
        <v>0</v>
      </c>
      <c r="Q2706">
        <f t="shared" si="550"/>
        <v>40.548008496715255</v>
      </c>
      <c r="R2706">
        <f t="shared" si="551"/>
        <v>40</v>
      </c>
      <c r="S2706">
        <f>INDEX(Weights!$B$1:$B$36,MATCH(Matches!H995,Weights!$A$1:$A$36,0))</f>
        <v>20</v>
      </c>
      <c r="T2706">
        <f t="shared" si="552"/>
        <v>1394</v>
      </c>
      <c r="U2706">
        <f t="shared" si="553"/>
        <v>1347</v>
      </c>
      <c r="V2706">
        <f t="shared" si="554"/>
        <v>47</v>
      </c>
      <c r="W2706">
        <f t="shared" si="555"/>
        <v>-1</v>
      </c>
      <c r="X2706">
        <f t="shared" si="556"/>
        <v>0</v>
      </c>
      <c r="Y2706">
        <f t="shared" si="557"/>
        <v>-1</v>
      </c>
      <c r="AA2706" t="str">
        <f t="shared" si="558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266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46"/>
        <v>1279</v>
      </c>
      <c r="N2707">
        <f t="shared" si="547"/>
        <v>1321</v>
      </c>
      <c r="O2707">
        <f t="shared" si="548"/>
        <v>0.58270188496423014</v>
      </c>
      <c r="P2707">
        <f t="shared" si="549"/>
        <v>0</v>
      </c>
      <c r="Q2707">
        <f t="shared" si="550"/>
        <v>39.471298434896745</v>
      </c>
      <c r="R2707">
        <f t="shared" si="551"/>
        <v>40</v>
      </c>
      <c r="S2707">
        <f>INDEX(Weights!$B$1:$B$36,MATCH(Matches!H1076,Weights!$A$1:$A$36,0))</f>
        <v>40</v>
      </c>
      <c r="T2707">
        <f t="shared" si="552"/>
        <v>1379</v>
      </c>
      <c r="U2707">
        <f t="shared" si="553"/>
        <v>1321</v>
      </c>
      <c r="V2707">
        <f t="shared" si="554"/>
        <v>58</v>
      </c>
      <c r="W2707">
        <f t="shared" si="555"/>
        <v>-1</v>
      </c>
      <c r="X2707">
        <f t="shared" si="556"/>
        <v>0</v>
      </c>
      <c r="Y2707">
        <f t="shared" si="557"/>
        <v>-1</v>
      </c>
      <c r="AA2707" t="str">
        <f t="shared" si="558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46"/>
        <v>1976</v>
      </c>
      <c r="N2708">
        <f t="shared" si="547"/>
        <v>2023</v>
      </c>
      <c r="O2708">
        <f t="shared" si="548"/>
        <v>0.57568695237642964</v>
      </c>
      <c r="P2708">
        <f t="shared" si="549"/>
        <v>0</v>
      </c>
      <c r="Q2708">
        <f t="shared" si="550"/>
        <v>39.952269032772492</v>
      </c>
      <c r="R2708">
        <f t="shared" si="551"/>
        <v>40</v>
      </c>
      <c r="S2708">
        <f>INDEX(Weights!$B$1:$B$36,MATCH(Matches!H1091,Weights!$A$1:$A$36,0))</f>
        <v>20</v>
      </c>
      <c r="T2708">
        <f t="shared" si="552"/>
        <v>2076</v>
      </c>
      <c r="U2708">
        <f t="shared" si="553"/>
        <v>2023</v>
      </c>
      <c r="V2708">
        <f t="shared" si="554"/>
        <v>53</v>
      </c>
      <c r="W2708">
        <f t="shared" si="555"/>
        <v>-1</v>
      </c>
      <c r="X2708">
        <f t="shared" si="556"/>
        <v>0</v>
      </c>
      <c r="Y2708">
        <f t="shared" si="557"/>
        <v>-1</v>
      </c>
      <c r="AA2708" t="str">
        <f t="shared" si="558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46"/>
        <v>1459</v>
      </c>
      <c r="N2709">
        <f t="shared" si="547"/>
        <v>1645</v>
      </c>
      <c r="O2709">
        <f t="shared" si="548"/>
        <v>0.62129672312245454</v>
      </c>
      <c r="P2709">
        <f t="shared" si="549"/>
        <v>0</v>
      </c>
      <c r="Q2709">
        <f t="shared" si="550"/>
        <v>37.019348636523894</v>
      </c>
      <c r="R2709">
        <f t="shared" si="551"/>
        <v>20</v>
      </c>
      <c r="S2709">
        <f>INDEX(Weights!$B$1:$B$36,MATCH(Matches!H1761,Weights!$A$1:$A$36,0))</f>
        <v>20</v>
      </c>
      <c r="T2709">
        <f t="shared" si="552"/>
        <v>1559</v>
      </c>
      <c r="U2709">
        <f t="shared" si="553"/>
        <v>1645</v>
      </c>
      <c r="V2709">
        <f t="shared" si="554"/>
        <v>86</v>
      </c>
      <c r="W2709">
        <f t="shared" si="555"/>
        <v>2</v>
      </c>
      <c r="X2709">
        <f t="shared" si="556"/>
        <v>0</v>
      </c>
      <c r="Y2709">
        <f t="shared" si="557"/>
        <v>2</v>
      </c>
      <c r="AA2709" t="str">
        <f t="shared" si="558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263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46"/>
        <v>1180</v>
      </c>
      <c r="N2710">
        <f t="shared" si="547"/>
        <v>1402</v>
      </c>
      <c r="O2710">
        <f t="shared" si="548"/>
        <v>0.66869495630733167</v>
      </c>
      <c r="P2710">
        <f t="shared" si="549"/>
        <v>0</v>
      </c>
      <c r="Q2710">
        <f t="shared" si="550"/>
        <v>34.395354388510178</v>
      </c>
      <c r="R2710">
        <f t="shared" si="551"/>
        <v>20</v>
      </c>
      <c r="S2710">
        <f>INDEX(Weights!$B$1:$B$36,MATCH(Matches!H2083,Weights!$A$1:$A$36,0))</f>
        <v>40</v>
      </c>
      <c r="T2710">
        <f t="shared" si="552"/>
        <v>1280</v>
      </c>
      <c r="U2710">
        <f t="shared" si="553"/>
        <v>1402</v>
      </c>
      <c r="V2710">
        <f t="shared" si="554"/>
        <v>122</v>
      </c>
      <c r="W2710">
        <f t="shared" si="555"/>
        <v>3</v>
      </c>
      <c r="X2710">
        <f t="shared" si="556"/>
        <v>0</v>
      </c>
      <c r="Y2710">
        <f t="shared" si="557"/>
        <v>3</v>
      </c>
      <c r="AA2710" t="str">
        <f t="shared" si="558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46"/>
        <v>1681</v>
      </c>
      <c r="N2711">
        <f t="shared" si="547"/>
        <v>1673</v>
      </c>
      <c r="O2711">
        <f t="shared" si="548"/>
        <v>0.65060462793387253</v>
      </c>
      <c r="P2711">
        <f t="shared" si="549"/>
        <v>0</v>
      </c>
      <c r="Q2711">
        <f t="shared" si="550"/>
        <v>35.35173131651581</v>
      </c>
      <c r="R2711">
        <f t="shared" si="551"/>
        <v>40</v>
      </c>
      <c r="S2711">
        <f>INDEX(Weights!$B$1:$B$36,MATCH(Matches!H2205,Weights!$A$1:$A$36,0))</f>
        <v>40</v>
      </c>
      <c r="T2711">
        <f t="shared" si="552"/>
        <v>1781</v>
      </c>
      <c r="U2711">
        <f t="shared" si="553"/>
        <v>1673</v>
      </c>
      <c r="V2711">
        <f t="shared" si="554"/>
        <v>108</v>
      </c>
      <c r="W2711">
        <f t="shared" si="555"/>
        <v>-3</v>
      </c>
      <c r="X2711">
        <f t="shared" si="556"/>
        <v>0</v>
      </c>
      <c r="Y2711">
        <f t="shared" si="557"/>
        <v>-3</v>
      </c>
      <c r="AA2711" t="str">
        <f t="shared" si="558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46"/>
        <v>1369</v>
      </c>
      <c r="N2712">
        <f t="shared" si="547"/>
        <v>1598</v>
      </c>
      <c r="O2712">
        <f t="shared" si="548"/>
        <v>0.67756058008510056</v>
      </c>
      <c r="P2712">
        <f t="shared" si="549"/>
        <v>0</v>
      </c>
      <c r="Q2712">
        <f t="shared" si="550"/>
        <v>33.945304192742789</v>
      </c>
      <c r="R2712">
        <f t="shared" si="551"/>
        <v>20</v>
      </c>
      <c r="S2712">
        <f>INDEX(Weights!$B$1:$B$36,MATCH(Matches!H2455,Weights!$A$1:$A$36,0))</f>
        <v>20</v>
      </c>
      <c r="T2712">
        <f t="shared" si="552"/>
        <v>1469</v>
      </c>
      <c r="U2712">
        <f t="shared" si="553"/>
        <v>1598</v>
      </c>
      <c r="V2712">
        <f t="shared" si="554"/>
        <v>129</v>
      </c>
      <c r="W2712">
        <f t="shared" si="555"/>
        <v>3</v>
      </c>
      <c r="X2712">
        <f t="shared" si="556"/>
        <v>0</v>
      </c>
      <c r="Y2712">
        <f t="shared" si="557"/>
        <v>3</v>
      </c>
      <c r="AA2712" t="str">
        <f t="shared" si="558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46"/>
        <v>1433</v>
      </c>
      <c r="N2713">
        <f t="shared" si="547"/>
        <v>1655</v>
      </c>
      <c r="O2713">
        <f t="shared" si="548"/>
        <v>0.66869495630733167</v>
      </c>
      <c r="P2713">
        <f t="shared" si="549"/>
        <v>0</v>
      </c>
      <c r="Q2713">
        <f t="shared" si="550"/>
        <v>34.395354388510178</v>
      </c>
      <c r="R2713">
        <f t="shared" si="551"/>
        <v>20</v>
      </c>
      <c r="S2713">
        <f>INDEX(Weights!$B$1:$B$36,MATCH(Matches!H2472,Weights!$A$1:$A$36,0))</f>
        <v>20</v>
      </c>
      <c r="T2713">
        <f t="shared" si="552"/>
        <v>1533</v>
      </c>
      <c r="U2713">
        <f t="shared" si="553"/>
        <v>1655</v>
      </c>
      <c r="V2713">
        <f t="shared" si="554"/>
        <v>122</v>
      </c>
      <c r="W2713">
        <f t="shared" si="555"/>
        <v>3</v>
      </c>
      <c r="X2713">
        <f t="shared" si="556"/>
        <v>0</v>
      </c>
      <c r="Y2713">
        <f t="shared" si="557"/>
        <v>3</v>
      </c>
      <c r="AA2713" t="str">
        <f t="shared" si="558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46"/>
        <v>1520</v>
      </c>
      <c r="N2714">
        <f t="shared" si="547"/>
        <v>1566</v>
      </c>
      <c r="O2714">
        <f t="shared" si="548"/>
        <v>0.57709247582532897</v>
      </c>
      <c r="P2714">
        <f t="shared" si="549"/>
        <v>0</v>
      </c>
      <c r="Q2714">
        <f t="shared" si="550"/>
        <v>39.854964262194798</v>
      </c>
      <c r="R2714">
        <f t="shared" si="551"/>
        <v>40</v>
      </c>
      <c r="S2714">
        <f>INDEX(Weights!$B$1:$B$36,MATCH(Matches!H2544,Weights!$A$1:$A$36,0))</f>
        <v>40</v>
      </c>
      <c r="T2714">
        <f t="shared" si="552"/>
        <v>1620</v>
      </c>
      <c r="U2714">
        <f t="shared" si="553"/>
        <v>1566</v>
      </c>
      <c r="V2714">
        <f t="shared" si="554"/>
        <v>54</v>
      </c>
      <c r="W2714">
        <f t="shared" si="555"/>
        <v>-1</v>
      </c>
      <c r="X2714">
        <f t="shared" si="556"/>
        <v>0</v>
      </c>
      <c r="Y2714">
        <f t="shared" si="557"/>
        <v>-1</v>
      </c>
      <c r="AA2714" t="str">
        <f t="shared" si="558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46"/>
        <v>1609</v>
      </c>
      <c r="N2715">
        <f t="shared" si="547"/>
        <v>1457</v>
      </c>
      <c r="O2715">
        <f t="shared" si="548"/>
        <v>0.81009515860475667</v>
      </c>
      <c r="P2715">
        <f t="shared" si="549"/>
        <v>0</v>
      </c>
      <c r="Q2715">
        <f t="shared" si="550"/>
        <v>29.626149156767813</v>
      </c>
      <c r="R2715">
        <f t="shared" si="551"/>
        <v>30</v>
      </c>
      <c r="S2715">
        <f>INDEX(Weights!$B$1:$B$36,MATCH(Matches!H353,Weights!$A$1:$A$36,0))</f>
        <v>30</v>
      </c>
      <c r="T2715">
        <f t="shared" si="552"/>
        <v>1709</v>
      </c>
      <c r="U2715">
        <f t="shared" si="553"/>
        <v>1457</v>
      </c>
      <c r="V2715">
        <f t="shared" si="554"/>
        <v>252</v>
      </c>
      <c r="W2715">
        <f t="shared" si="555"/>
        <v>-2</v>
      </c>
      <c r="X2715">
        <f t="shared" si="556"/>
        <v>0</v>
      </c>
      <c r="Y2715">
        <f t="shared" si="557"/>
        <v>-2</v>
      </c>
      <c r="AA2715" t="str">
        <f t="shared" si="558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46"/>
        <v>947</v>
      </c>
      <c r="N2716">
        <f t="shared" si="547"/>
        <v>1113</v>
      </c>
      <c r="O2716">
        <f t="shared" si="548"/>
        <v>0.59385538523617787</v>
      </c>
      <c r="P2716">
        <f t="shared" si="549"/>
        <v>0</v>
      </c>
      <c r="Q2716">
        <f t="shared" si="550"/>
        <v>40.413879534754301</v>
      </c>
      <c r="R2716">
        <f t="shared" si="551"/>
        <v>30</v>
      </c>
      <c r="S2716">
        <f>INDEX(Weights!$B$1:$B$36,MATCH(Matches!H358,Weights!$A$1:$A$36,0))</f>
        <v>50</v>
      </c>
      <c r="T2716">
        <f t="shared" si="552"/>
        <v>1047</v>
      </c>
      <c r="U2716">
        <f t="shared" si="553"/>
        <v>1113</v>
      </c>
      <c r="V2716">
        <f t="shared" si="554"/>
        <v>66</v>
      </c>
      <c r="W2716">
        <f t="shared" si="555"/>
        <v>2</v>
      </c>
      <c r="X2716">
        <f t="shared" si="556"/>
        <v>0</v>
      </c>
      <c r="Y2716">
        <f t="shared" si="557"/>
        <v>2</v>
      </c>
      <c r="AA2716" t="str">
        <f t="shared" si="558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46"/>
        <v>1668</v>
      </c>
      <c r="N2717">
        <f t="shared" si="547"/>
        <v>1696</v>
      </c>
      <c r="O2717">
        <f t="shared" si="548"/>
        <v>0.60215809317471691</v>
      </c>
      <c r="P2717">
        <f t="shared" si="549"/>
        <v>0</v>
      </c>
      <c r="Q2717">
        <f t="shared" si="550"/>
        <v>39.85664275218231</v>
      </c>
      <c r="R2717">
        <f t="shared" si="551"/>
        <v>40</v>
      </c>
      <c r="S2717">
        <f>INDEX(Weights!$B$1:$B$36,MATCH(Matches!H747,Weights!$A$1:$A$36,0))</f>
        <v>50</v>
      </c>
      <c r="T2717">
        <f t="shared" si="552"/>
        <v>1768</v>
      </c>
      <c r="U2717">
        <f t="shared" si="553"/>
        <v>1696</v>
      </c>
      <c r="V2717">
        <f t="shared" si="554"/>
        <v>72</v>
      </c>
      <c r="W2717">
        <f t="shared" si="555"/>
        <v>-1</v>
      </c>
      <c r="X2717">
        <f t="shared" si="556"/>
        <v>0</v>
      </c>
      <c r="Y2717">
        <f t="shared" si="557"/>
        <v>-1</v>
      </c>
      <c r="AA2717" t="str">
        <f t="shared" si="558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277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46"/>
        <v>1109</v>
      </c>
      <c r="N2718">
        <f t="shared" si="547"/>
        <v>1282</v>
      </c>
      <c r="O2718">
        <f t="shared" si="548"/>
        <v>0.60353631852617806</v>
      </c>
      <c r="P2718">
        <f t="shared" si="549"/>
        <v>0</v>
      </c>
      <c r="Q2718">
        <f t="shared" si="550"/>
        <v>39.765626795430393</v>
      </c>
      <c r="R2718">
        <f t="shared" si="551"/>
        <v>30</v>
      </c>
      <c r="S2718">
        <f>INDEX(Weights!$B$1:$B$36,MATCH(Matches!H774,Weights!$A$1:$A$36,0))</f>
        <v>40</v>
      </c>
      <c r="T2718">
        <f t="shared" si="552"/>
        <v>1209</v>
      </c>
      <c r="U2718">
        <f t="shared" si="553"/>
        <v>1282</v>
      </c>
      <c r="V2718">
        <f t="shared" si="554"/>
        <v>73</v>
      </c>
      <c r="W2718">
        <f t="shared" si="555"/>
        <v>2</v>
      </c>
      <c r="X2718">
        <f t="shared" si="556"/>
        <v>0</v>
      </c>
      <c r="Y2718">
        <f t="shared" si="557"/>
        <v>2</v>
      </c>
      <c r="AA2718" t="str">
        <f t="shared" si="558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46"/>
        <v>1978</v>
      </c>
      <c r="N2719">
        <f t="shared" si="547"/>
        <v>1999</v>
      </c>
      <c r="O2719">
        <f t="shared" si="548"/>
        <v>0.61177050078106432</v>
      </c>
      <c r="P2719">
        <f t="shared" si="549"/>
        <v>0</v>
      </c>
      <c r="Q2719">
        <f t="shared" si="550"/>
        <v>39.230397623550886</v>
      </c>
      <c r="R2719">
        <f t="shared" si="551"/>
        <v>40</v>
      </c>
      <c r="S2719">
        <f>INDEX(Weights!$B$1:$B$36,MATCH(Matches!H952,Weights!$A$1:$A$36,0))</f>
        <v>30</v>
      </c>
      <c r="T2719">
        <f t="shared" si="552"/>
        <v>2078</v>
      </c>
      <c r="U2719">
        <f t="shared" si="553"/>
        <v>1999</v>
      </c>
      <c r="V2719">
        <f t="shared" si="554"/>
        <v>79</v>
      </c>
      <c r="W2719">
        <f t="shared" si="555"/>
        <v>-1</v>
      </c>
      <c r="X2719">
        <f t="shared" si="556"/>
        <v>0</v>
      </c>
      <c r="Y2719">
        <f t="shared" si="557"/>
        <v>-1</v>
      </c>
      <c r="AA2719" t="str">
        <f t="shared" si="558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46"/>
        <v>1753</v>
      </c>
      <c r="N2720">
        <f t="shared" si="547"/>
        <v>1981</v>
      </c>
      <c r="O2720">
        <f t="shared" si="548"/>
        <v>0.67630166949273696</v>
      </c>
      <c r="P2720">
        <f t="shared" si="549"/>
        <v>0</v>
      </c>
      <c r="Q2720">
        <f t="shared" si="550"/>
        <v>35.487122215743319</v>
      </c>
      <c r="R2720">
        <f t="shared" si="551"/>
        <v>20</v>
      </c>
      <c r="S2720">
        <f>INDEX(Weights!$B$1:$B$36,MATCH(Matches!H1349,Weights!$A$1:$A$36,0))</f>
        <v>50</v>
      </c>
      <c r="T2720">
        <f t="shared" si="552"/>
        <v>1853</v>
      </c>
      <c r="U2720">
        <f t="shared" si="553"/>
        <v>1981</v>
      </c>
      <c r="V2720">
        <f t="shared" si="554"/>
        <v>128</v>
      </c>
      <c r="W2720">
        <f t="shared" si="555"/>
        <v>2</v>
      </c>
      <c r="X2720">
        <f t="shared" si="556"/>
        <v>0</v>
      </c>
      <c r="Y2720">
        <f t="shared" si="557"/>
        <v>2</v>
      </c>
      <c r="AA2720" t="str">
        <f t="shared" si="558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46"/>
        <v>1315</v>
      </c>
      <c r="N2721">
        <f t="shared" si="547"/>
        <v>1337</v>
      </c>
      <c r="O2721">
        <f t="shared" si="548"/>
        <v>0.61040242209468909</v>
      </c>
      <c r="P2721">
        <f t="shared" si="549"/>
        <v>0</v>
      </c>
      <c r="Q2721">
        <f t="shared" si="550"/>
        <v>39.318323668573164</v>
      </c>
      <c r="R2721">
        <f t="shared" si="551"/>
        <v>40</v>
      </c>
      <c r="S2721">
        <f>INDEX(Weights!$B$1:$B$36,MATCH(Matches!H1369,Weights!$A$1:$A$36,0))</f>
        <v>20</v>
      </c>
      <c r="T2721">
        <f t="shared" si="552"/>
        <v>1415</v>
      </c>
      <c r="U2721">
        <f t="shared" si="553"/>
        <v>1337</v>
      </c>
      <c r="V2721">
        <f t="shared" si="554"/>
        <v>78</v>
      </c>
      <c r="W2721">
        <f t="shared" si="555"/>
        <v>-1</v>
      </c>
      <c r="X2721">
        <f t="shared" si="556"/>
        <v>0</v>
      </c>
      <c r="Y2721">
        <f t="shared" si="557"/>
        <v>-1</v>
      </c>
      <c r="AA2721" t="str">
        <f t="shared" si="558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46"/>
        <v>1519</v>
      </c>
      <c r="N2722">
        <f t="shared" si="547"/>
        <v>1553</v>
      </c>
      <c r="O2722">
        <f t="shared" si="548"/>
        <v>0.59385538523617787</v>
      </c>
      <c r="P2722">
        <f t="shared" si="549"/>
        <v>0</v>
      </c>
      <c r="Q2722">
        <f t="shared" si="550"/>
        <v>40.413879534754301</v>
      </c>
      <c r="R2722">
        <f t="shared" si="551"/>
        <v>40</v>
      </c>
      <c r="S2722">
        <f>INDEX(Weights!$B$1:$B$36,MATCH(Matches!H1888,Weights!$A$1:$A$36,0))</f>
        <v>20</v>
      </c>
      <c r="T2722">
        <f t="shared" si="552"/>
        <v>1619</v>
      </c>
      <c r="U2722">
        <f t="shared" si="553"/>
        <v>1553</v>
      </c>
      <c r="V2722">
        <f t="shared" si="554"/>
        <v>66</v>
      </c>
      <c r="W2722">
        <f t="shared" si="555"/>
        <v>-1</v>
      </c>
      <c r="X2722">
        <f t="shared" si="556"/>
        <v>0</v>
      </c>
      <c r="Y2722">
        <f t="shared" si="557"/>
        <v>-1</v>
      </c>
      <c r="AA2722" t="str">
        <f t="shared" si="558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46"/>
        <v>1288</v>
      </c>
      <c r="N2723">
        <f t="shared" si="547"/>
        <v>1453</v>
      </c>
      <c r="O2723">
        <f t="shared" si="548"/>
        <v>0.59246623058433179</v>
      </c>
      <c r="P2723">
        <f t="shared" si="549"/>
        <v>0</v>
      </c>
      <c r="Q2723">
        <f t="shared" si="550"/>
        <v>40.508637895411383</v>
      </c>
      <c r="R2723">
        <f t="shared" si="551"/>
        <v>30</v>
      </c>
      <c r="S2723">
        <f>INDEX(Weights!$B$1:$B$36,MATCH(Matches!H1895,Weights!$A$1:$A$36,0))</f>
        <v>20</v>
      </c>
      <c r="T2723">
        <f t="shared" si="552"/>
        <v>1388</v>
      </c>
      <c r="U2723">
        <f t="shared" si="553"/>
        <v>1453</v>
      </c>
      <c r="V2723">
        <f t="shared" si="554"/>
        <v>65</v>
      </c>
      <c r="W2723">
        <f t="shared" si="555"/>
        <v>2</v>
      </c>
      <c r="X2723">
        <f t="shared" si="556"/>
        <v>0</v>
      </c>
      <c r="Y2723">
        <f t="shared" si="557"/>
        <v>2</v>
      </c>
      <c r="AA2723" t="str">
        <f t="shared" si="558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46"/>
        <v>1454</v>
      </c>
      <c r="N2724">
        <f t="shared" si="547"/>
        <v>1490</v>
      </c>
      <c r="O2724">
        <f t="shared" si="548"/>
        <v>0.59107559631494333</v>
      </c>
      <c r="P2724">
        <f t="shared" si="549"/>
        <v>0</v>
      </c>
      <c r="Q2724">
        <f t="shared" si="550"/>
        <v>40.603943302054482</v>
      </c>
      <c r="R2724">
        <f t="shared" si="551"/>
        <v>40</v>
      </c>
      <c r="S2724">
        <f>INDEX(Weights!$B$1:$B$36,MATCH(Matches!H1968,Weights!$A$1:$A$36,0))</f>
        <v>40</v>
      </c>
      <c r="T2724">
        <f t="shared" si="552"/>
        <v>1554</v>
      </c>
      <c r="U2724">
        <f t="shared" si="553"/>
        <v>1490</v>
      </c>
      <c r="V2724">
        <f t="shared" si="554"/>
        <v>64</v>
      </c>
      <c r="W2724">
        <f t="shared" si="555"/>
        <v>-1</v>
      </c>
      <c r="X2724">
        <f t="shared" si="556"/>
        <v>0</v>
      </c>
      <c r="Y2724">
        <f t="shared" si="557"/>
        <v>-1</v>
      </c>
      <c r="AA2724" t="str">
        <f t="shared" si="558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46"/>
        <v>1585</v>
      </c>
      <c r="N2725">
        <f t="shared" si="547"/>
        <v>1753</v>
      </c>
      <c r="O2725">
        <f t="shared" si="548"/>
        <v>0.59662917330577392</v>
      </c>
      <c r="P2725">
        <f t="shared" si="549"/>
        <v>0</v>
      </c>
      <c r="Q2725">
        <f t="shared" si="550"/>
        <v>40.22599140940757</v>
      </c>
      <c r="R2725">
        <f t="shared" si="551"/>
        <v>30</v>
      </c>
      <c r="S2725">
        <f>INDEX(Weights!$B$1:$B$36,MATCH(Matches!H2070,Weights!$A$1:$A$36,0))</f>
        <v>20</v>
      </c>
      <c r="T2725">
        <f t="shared" si="552"/>
        <v>1685</v>
      </c>
      <c r="U2725">
        <f t="shared" si="553"/>
        <v>1753</v>
      </c>
      <c r="V2725">
        <f t="shared" si="554"/>
        <v>68</v>
      </c>
      <c r="W2725">
        <f t="shared" si="555"/>
        <v>2</v>
      </c>
      <c r="X2725">
        <f t="shared" si="556"/>
        <v>0</v>
      </c>
      <c r="Y2725">
        <f t="shared" si="557"/>
        <v>2</v>
      </c>
      <c r="AA2725" t="str">
        <f t="shared" si="558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46"/>
        <v>1081</v>
      </c>
      <c r="N2726">
        <f t="shared" si="547"/>
        <v>1105</v>
      </c>
      <c r="O2726">
        <f t="shared" si="548"/>
        <v>0.60766106412681986</v>
      </c>
      <c r="P2726">
        <f t="shared" si="549"/>
        <v>0</v>
      </c>
      <c r="Q2726">
        <f t="shared" si="550"/>
        <v>39.495701496831728</v>
      </c>
      <c r="R2726">
        <f t="shared" si="551"/>
        <v>40</v>
      </c>
      <c r="S2726">
        <f>INDEX(Weights!$B$1:$B$36,MATCH(Matches!H2152,Weights!$A$1:$A$36,0))</f>
        <v>40</v>
      </c>
      <c r="T2726">
        <f t="shared" si="552"/>
        <v>1181</v>
      </c>
      <c r="U2726">
        <f t="shared" si="553"/>
        <v>1105</v>
      </c>
      <c r="V2726">
        <f t="shared" si="554"/>
        <v>76</v>
      </c>
      <c r="W2726">
        <f t="shared" si="555"/>
        <v>-1</v>
      </c>
      <c r="X2726">
        <f t="shared" si="556"/>
        <v>0</v>
      </c>
      <c r="Y2726">
        <f t="shared" si="557"/>
        <v>-1</v>
      </c>
      <c r="AA2726" t="str">
        <f t="shared" si="558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46"/>
        <v>1278</v>
      </c>
      <c r="N2727">
        <f t="shared" si="547"/>
        <v>1309</v>
      </c>
      <c r="O2727">
        <f t="shared" si="548"/>
        <v>0.59801376576934362</v>
      </c>
      <c r="P2727">
        <f t="shared" si="549"/>
        <v>0</v>
      </c>
      <c r="Q2727">
        <f t="shared" si="550"/>
        <v>40.1328554186776</v>
      </c>
      <c r="R2727">
        <f t="shared" si="551"/>
        <v>40</v>
      </c>
      <c r="S2727">
        <f>INDEX(Weights!$B$1:$B$36,MATCH(Matches!H2254,Weights!$A$1:$A$36,0))</f>
        <v>20</v>
      </c>
      <c r="T2727">
        <f t="shared" si="552"/>
        <v>1378</v>
      </c>
      <c r="U2727">
        <f t="shared" si="553"/>
        <v>1309</v>
      </c>
      <c r="V2727">
        <f t="shared" si="554"/>
        <v>69</v>
      </c>
      <c r="W2727">
        <f t="shared" si="555"/>
        <v>-1</v>
      </c>
      <c r="X2727">
        <f t="shared" si="556"/>
        <v>0</v>
      </c>
      <c r="Y2727">
        <f t="shared" si="557"/>
        <v>-1</v>
      </c>
      <c r="AA2727" t="str">
        <f t="shared" si="558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46"/>
        <v>1443</v>
      </c>
      <c r="N2728">
        <f t="shared" si="547"/>
        <v>1468</v>
      </c>
      <c r="O2728">
        <f t="shared" si="548"/>
        <v>0.60628782378542811</v>
      </c>
      <c r="P2728">
        <f t="shared" si="549"/>
        <v>0</v>
      </c>
      <c r="Q2728">
        <f t="shared" si="550"/>
        <v>39.585159157829075</v>
      </c>
      <c r="R2728">
        <f t="shared" si="551"/>
        <v>40</v>
      </c>
      <c r="S2728">
        <f>INDEX(Weights!$B$1:$B$36,MATCH(Matches!H2281,Weights!$A$1:$A$36,0))</f>
        <v>20</v>
      </c>
      <c r="T2728">
        <f t="shared" si="552"/>
        <v>1543</v>
      </c>
      <c r="U2728">
        <f t="shared" si="553"/>
        <v>1468</v>
      </c>
      <c r="V2728">
        <f t="shared" si="554"/>
        <v>75</v>
      </c>
      <c r="W2728">
        <f t="shared" si="555"/>
        <v>-1</v>
      </c>
      <c r="X2728">
        <f t="shared" si="556"/>
        <v>0</v>
      </c>
      <c r="Y2728">
        <f t="shared" si="557"/>
        <v>-1</v>
      </c>
      <c r="AA2728" t="str">
        <f t="shared" si="558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46"/>
        <v>1117</v>
      </c>
      <c r="N2729">
        <f t="shared" si="547"/>
        <v>1148</v>
      </c>
      <c r="O2729">
        <f t="shared" si="548"/>
        <v>0.59801376576934362</v>
      </c>
      <c r="P2729">
        <f t="shared" si="549"/>
        <v>0</v>
      </c>
      <c r="Q2729">
        <f t="shared" si="550"/>
        <v>40.1328554186776</v>
      </c>
      <c r="R2729">
        <f t="shared" si="551"/>
        <v>40</v>
      </c>
      <c r="S2729">
        <f>INDEX(Weights!$B$1:$B$36,MATCH(Matches!H2318,Weights!$A$1:$A$36,0))</f>
        <v>20</v>
      </c>
      <c r="T2729">
        <f t="shared" si="552"/>
        <v>1217</v>
      </c>
      <c r="U2729">
        <f t="shared" si="553"/>
        <v>1148</v>
      </c>
      <c r="V2729">
        <f t="shared" si="554"/>
        <v>69</v>
      </c>
      <c r="W2729">
        <f t="shared" si="555"/>
        <v>-1</v>
      </c>
      <c r="X2729">
        <f t="shared" si="556"/>
        <v>0</v>
      </c>
      <c r="Y2729">
        <f t="shared" si="557"/>
        <v>-1</v>
      </c>
      <c r="AA2729" t="str">
        <f t="shared" si="558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46"/>
        <v>1547</v>
      </c>
      <c r="N2730">
        <f t="shared" si="547"/>
        <v>1783</v>
      </c>
      <c r="O2730">
        <f t="shared" si="548"/>
        <v>0.68630025768331249</v>
      </c>
      <c r="P2730">
        <f t="shared" si="549"/>
        <v>0</v>
      </c>
      <c r="Q2730">
        <f t="shared" si="550"/>
        <v>34.970116550756998</v>
      </c>
      <c r="R2730">
        <f t="shared" si="551"/>
        <v>20</v>
      </c>
      <c r="S2730">
        <f>INDEX(Weights!$B$1:$B$36,MATCH(Matches!H2484,Weights!$A$1:$A$36,0))</f>
        <v>20</v>
      </c>
      <c r="T2730">
        <f t="shared" si="552"/>
        <v>1647</v>
      </c>
      <c r="U2730">
        <f t="shared" si="553"/>
        <v>1783</v>
      </c>
      <c r="V2730">
        <f t="shared" si="554"/>
        <v>136</v>
      </c>
      <c r="W2730">
        <f t="shared" si="555"/>
        <v>4</v>
      </c>
      <c r="X2730">
        <f t="shared" si="556"/>
        <v>1</v>
      </c>
      <c r="Y2730">
        <f t="shared" si="557"/>
        <v>4</v>
      </c>
      <c r="AA2730" t="str">
        <f t="shared" si="558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46"/>
        <v>1630</v>
      </c>
      <c r="N2731">
        <f t="shared" si="547"/>
        <v>1597</v>
      </c>
      <c r="O2731">
        <f t="shared" si="548"/>
        <v>0.68257038547477189</v>
      </c>
      <c r="P2731">
        <f t="shared" si="549"/>
        <v>0</v>
      </c>
      <c r="Q2731">
        <f t="shared" si="550"/>
        <v>35.161209027998552</v>
      </c>
      <c r="R2731">
        <f t="shared" si="551"/>
        <v>40</v>
      </c>
      <c r="S2731">
        <f>INDEX(Weights!$B$1:$B$36,MATCH(Matches!H2664,Weights!$A$1:$A$36,0))</f>
        <v>40</v>
      </c>
      <c r="T2731">
        <f t="shared" si="552"/>
        <v>1730</v>
      </c>
      <c r="U2731">
        <f t="shared" si="553"/>
        <v>1597</v>
      </c>
      <c r="V2731">
        <f t="shared" si="554"/>
        <v>133</v>
      </c>
      <c r="W2731">
        <f t="shared" si="555"/>
        <v>-3</v>
      </c>
      <c r="X2731">
        <f t="shared" si="556"/>
        <v>0</v>
      </c>
      <c r="Y2731">
        <f t="shared" si="557"/>
        <v>-3</v>
      </c>
      <c r="AA2731" t="str">
        <f t="shared" si="558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257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46"/>
        <v>946</v>
      </c>
      <c r="N2732">
        <f t="shared" si="547"/>
        <v>1099</v>
      </c>
      <c r="O2732">
        <f t="shared" si="548"/>
        <v>0.57568695237642964</v>
      </c>
      <c r="P2732">
        <f t="shared" si="549"/>
        <v>0</v>
      </c>
      <c r="Q2732">
        <f t="shared" si="550"/>
        <v>43.426379383448356</v>
      </c>
      <c r="R2732">
        <f t="shared" si="551"/>
        <v>30</v>
      </c>
      <c r="S2732">
        <f>INDEX(Weights!$B$1:$B$36,MATCH(Matches!H364,Weights!$A$1:$A$36,0))</f>
        <v>40</v>
      </c>
      <c r="T2732">
        <f t="shared" si="552"/>
        <v>1046</v>
      </c>
      <c r="U2732">
        <f t="shared" si="553"/>
        <v>1099</v>
      </c>
      <c r="V2732">
        <f t="shared" si="554"/>
        <v>53</v>
      </c>
      <c r="W2732">
        <f t="shared" si="555"/>
        <v>2</v>
      </c>
      <c r="X2732">
        <f t="shared" si="556"/>
        <v>0</v>
      </c>
      <c r="Y2732">
        <f t="shared" si="557"/>
        <v>2</v>
      </c>
      <c r="AA2732" t="str">
        <f t="shared" si="558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46"/>
        <v>1369</v>
      </c>
      <c r="N2733">
        <f t="shared" si="547"/>
        <v>1381</v>
      </c>
      <c r="O2733">
        <f t="shared" si="548"/>
        <v>0.62400175861766716</v>
      </c>
      <c r="P2733">
        <f t="shared" si="549"/>
        <v>0</v>
      </c>
      <c r="Q2733">
        <f t="shared" si="550"/>
        <v>40.063989651858947</v>
      </c>
      <c r="R2733">
        <f t="shared" si="551"/>
        <v>40</v>
      </c>
      <c r="S2733">
        <f>INDEX(Weights!$B$1:$B$36,MATCH(Matches!H441,Weights!$A$1:$A$36,0))</f>
        <v>40</v>
      </c>
      <c r="T2733">
        <f t="shared" si="552"/>
        <v>1469</v>
      </c>
      <c r="U2733">
        <f t="shared" si="553"/>
        <v>1381</v>
      </c>
      <c r="V2733">
        <f t="shared" si="554"/>
        <v>88</v>
      </c>
      <c r="W2733">
        <f t="shared" si="555"/>
        <v>-1</v>
      </c>
      <c r="X2733">
        <f t="shared" si="556"/>
        <v>0</v>
      </c>
      <c r="Y2733">
        <f t="shared" si="557"/>
        <v>-1</v>
      </c>
      <c r="AA2733" t="str">
        <f t="shared" si="558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46"/>
        <v>1811</v>
      </c>
      <c r="N2734">
        <f t="shared" si="547"/>
        <v>2091</v>
      </c>
      <c r="O2734">
        <f t="shared" si="548"/>
        <v>0.73810903254041871</v>
      </c>
      <c r="P2734">
        <f t="shared" si="549"/>
        <v>0</v>
      </c>
      <c r="Q2734">
        <f t="shared" si="550"/>
        <v>33.870334730839382</v>
      </c>
      <c r="R2734">
        <f t="shared" si="551"/>
        <v>20</v>
      </c>
      <c r="S2734">
        <f>INDEX(Weights!$B$1:$B$36,MATCH(Matches!H1499,Weights!$A$1:$A$36,0))</f>
        <v>40</v>
      </c>
      <c r="T2734">
        <f t="shared" si="552"/>
        <v>1911</v>
      </c>
      <c r="U2734">
        <f t="shared" si="553"/>
        <v>2091</v>
      </c>
      <c r="V2734">
        <f t="shared" si="554"/>
        <v>180</v>
      </c>
      <c r="W2734">
        <f t="shared" si="555"/>
        <v>4</v>
      </c>
      <c r="X2734">
        <f t="shared" si="556"/>
        <v>1</v>
      </c>
      <c r="Y2734">
        <f t="shared" si="557"/>
        <v>4</v>
      </c>
      <c r="AA2734" t="str">
        <f t="shared" si="558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46"/>
        <v>1045</v>
      </c>
      <c r="N2735">
        <f t="shared" si="547"/>
        <v>1200</v>
      </c>
      <c r="O2735">
        <f t="shared" si="548"/>
        <v>0.57849675234474274</v>
      </c>
      <c r="P2735">
        <f t="shared" si="549"/>
        <v>0</v>
      </c>
      <c r="Q2735">
        <f t="shared" si="550"/>
        <v>43.215454362830691</v>
      </c>
      <c r="R2735">
        <f t="shared" si="551"/>
        <v>30</v>
      </c>
      <c r="S2735">
        <f>INDEX(Weights!$B$1:$B$36,MATCH(Matches!H1792,Weights!$A$1:$A$36,0))</f>
        <v>40</v>
      </c>
      <c r="T2735">
        <f t="shared" si="552"/>
        <v>1145</v>
      </c>
      <c r="U2735">
        <f t="shared" si="553"/>
        <v>1200</v>
      </c>
      <c r="V2735">
        <f t="shared" si="554"/>
        <v>55</v>
      </c>
      <c r="W2735">
        <f t="shared" si="555"/>
        <v>2</v>
      </c>
      <c r="X2735">
        <f t="shared" si="556"/>
        <v>0</v>
      </c>
      <c r="Y2735">
        <f t="shared" si="557"/>
        <v>2</v>
      </c>
      <c r="AA2735" t="str">
        <f t="shared" si="558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46"/>
        <v>1257</v>
      </c>
      <c r="N2736">
        <f t="shared" si="547"/>
        <v>1056</v>
      </c>
      <c r="O2736">
        <f t="shared" si="548"/>
        <v>0.84975685184274619</v>
      </c>
      <c r="P2736">
        <f t="shared" si="549"/>
        <v>0</v>
      </c>
      <c r="Q2736">
        <f t="shared" si="550"/>
        <v>29.4201805443358</v>
      </c>
      <c r="R2736">
        <f t="shared" si="551"/>
        <v>30</v>
      </c>
      <c r="S2736">
        <f>INDEX(Weights!$B$1:$B$36,MATCH(Matches!H2044,Weights!$A$1:$A$36,0))</f>
        <v>40</v>
      </c>
      <c r="T2736">
        <f t="shared" si="552"/>
        <v>1357</v>
      </c>
      <c r="U2736">
        <f t="shared" si="553"/>
        <v>1056</v>
      </c>
      <c r="V2736">
        <f t="shared" si="554"/>
        <v>301</v>
      </c>
      <c r="W2736">
        <f t="shared" si="555"/>
        <v>-2</v>
      </c>
      <c r="X2736">
        <f t="shared" si="556"/>
        <v>0</v>
      </c>
      <c r="Y2736">
        <f t="shared" si="557"/>
        <v>-2</v>
      </c>
      <c r="AA2736" t="str">
        <f t="shared" si="558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46"/>
        <v>1598</v>
      </c>
      <c r="N2737">
        <f t="shared" si="547"/>
        <v>1749</v>
      </c>
      <c r="O2737">
        <f t="shared" si="548"/>
        <v>0.57287225139450448</v>
      </c>
      <c r="P2737">
        <f t="shared" si="549"/>
        <v>0</v>
      </c>
      <c r="Q2737">
        <f t="shared" si="550"/>
        <v>45.38533667272231</v>
      </c>
      <c r="R2737">
        <f t="shared" si="551"/>
        <v>30</v>
      </c>
      <c r="S2737">
        <f>INDEX(Weights!$B$1:$B$36,MATCH(Matches!H528,Weights!$A$1:$A$36,0))</f>
        <v>40</v>
      </c>
      <c r="T2737">
        <f t="shared" si="552"/>
        <v>1698</v>
      </c>
      <c r="U2737">
        <f t="shared" si="553"/>
        <v>1749</v>
      </c>
      <c r="V2737">
        <f t="shared" si="554"/>
        <v>51</v>
      </c>
      <c r="W2737">
        <f t="shared" si="555"/>
        <v>2</v>
      </c>
      <c r="X2737">
        <f t="shared" si="556"/>
        <v>0</v>
      </c>
      <c r="Y2737">
        <f t="shared" si="557"/>
        <v>2</v>
      </c>
      <c r="AA2737" t="str">
        <f t="shared" si="558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46"/>
        <v>1614</v>
      </c>
      <c r="N2738">
        <f t="shared" si="547"/>
        <v>1603</v>
      </c>
      <c r="O2738">
        <f t="shared" si="548"/>
        <v>0.654519994382466</v>
      </c>
      <c r="P2738">
        <f t="shared" si="549"/>
        <v>0</v>
      </c>
      <c r="Q2738">
        <f t="shared" si="550"/>
        <v>39.723767376320993</v>
      </c>
      <c r="R2738">
        <f t="shared" si="551"/>
        <v>40</v>
      </c>
      <c r="S2738">
        <f>INDEX(Weights!$B$1:$B$36,MATCH(Matches!H564,Weights!$A$1:$A$36,0))</f>
        <v>40</v>
      </c>
      <c r="T2738">
        <f t="shared" si="552"/>
        <v>1714</v>
      </c>
      <c r="U2738">
        <f t="shared" si="553"/>
        <v>1603</v>
      </c>
      <c r="V2738">
        <f t="shared" si="554"/>
        <v>111</v>
      </c>
      <c r="W2738">
        <f t="shared" si="555"/>
        <v>-1</v>
      </c>
      <c r="X2738">
        <f t="shared" si="556"/>
        <v>0</v>
      </c>
      <c r="Y2738">
        <f t="shared" si="557"/>
        <v>-1</v>
      </c>
      <c r="AA2738" t="str">
        <f t="shared" si="558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46"/>
        <v>1664</v>
      </c>
      <c r="N2739">
        <f t="shared" si="547"/>
        <v>1661</v>
      </c>
      <c r="O2739">
        <f t="shared" si="548"/>
        <v>0.64403385382229261</v>
      </c>
      <c r="P2739">
        <f t="shared" si="549"/>
        <v>0</v>
      </c>
      <c r="Q2739">
        <f t="shared" si="550"/>
        <v>40.37054860655531</v>
      </c>
      <c r="R2739">
        <f t="shared" si="551"/>
        <v>40</v>
      </c>
      <c r="S2739">
        <f>INDEX(Weights!$B$1:$B$36,MATCH(Matches!H886,Weights!$A$1:$A$36,0))</f>
        <v>20</v>
      </c>
      <c r="T2739">
        <f t="shared" si="552"/>
        <v>1764</v>
      </c>
      <c r="U2739">
        <f t="shared" si="553"/>
        <v>1661</v>
      </c>
      <c r="V2739">
        <f t="shared" si="554"/>
        <v>103</v>
      </c>
      <c r="W2739">
        <f t="shared" si="555"/>
        <v>-1</v>
      </c>
      <c r="X2739">
        <f t="shared" si="556"/>
        <v>0</v>
      </c>
      <c r="Y2739">
        <f t="shared" si="557"/>
        <v>-1</v>
      </c>
      <c r="AA2739" t="str">
        <f t="shared" si="558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46"/>
        <v>1545</v>
      </c>
      <c r="N2740">
        <f t="shared" si="547"/>
        <v>1529</v>
      </c>
      <c r="O2740">
        <f t="shared" si="548"/>
        <v>0.66099909124635825</v>
      </c>
      <c r="P2740">
        <f t="shared" si="549"/>
        <v>0</v>
      </c>
      <c r="Q2740">
        <f t="shared" si="550"/>
        <v>39.334395983775487</v>
      </c>
      <c r="R2740">
        <f t="shared" si="551"/>
        <v>40</v>
      </c>
      <c r="S2740">
        <f>INDEX(Weights!$B$1:$B$36,MATCH(Matches!H1152,Weights!$A$1:$A$36,0))</f>
        <v>40</v>
      </c>
      <c r="T2740">
        <f t="shared" si="552"/>
        <v>1645</v>
      </c>
      <c r="U2740">
        <f t="shared" si="553"/>
        <v>1529</v>
      </c>
      <c r="V2740">
        <f t="shared" si="554"/>
        <v>116</v>
      </c>
      <c r="W2740">
        <f t="shared" si="555"/>
        <v>-1</v>
      </c>
      <c r="X2740">
        <f t="shared" si="556"/>
        <v>0</v>
      </c>
      <c r="Y2740">
        <f t="shared" si="557"/>
        <v>-1</v>
      </c>
      <c r="AA2740" t="str">
        <f t="shared" si="558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46"/>
        <v>1230</v>
      </c>
      <c r="N2741">
        <f t="shared" si="547"/>
        <v>1218</v>
      </c>
      <c r="O2741">
        <f t="shared" si="548"/>
        <v>0.65582050591239505</v>
      </c>
      <c r="P2741">
        <f t="shared" si="549"/>
        <v>0</v>
      </c>
      <c r="Q2741">
        <f t="shared" si="550"/>
        <v>39.644993966494084</v>
      </c>
      <c r="R2741">
        <f t="shared" si="551"/>
        <v>40</v>
      </c>
      <c r="S2741">
        <f>INDEX(Weights!$B$1:$B$36,MATCH(Matches!H2325,Weights!$A$1:$A$36,0))</f>
        <v>40</v>
      </c>
      <c r="T2741">
        <f t="shared" si="552"/>
        <v>1330</v>
      </c>
      <c r="U2741">
        <f t="shared" si="553"/>
        <v>1218</v>
      </c>
      <c r="V2741">
        <f t="shared" si="554"/>
        <v>112</v>
      </c>
      <c r="W2741">
        <f t="shared" si="555"/>
        <v>-1</v>
      </c>
      <c r="X2741">
        <f t="shared" si="556"/>
        <v>0</v>
      </c>
      <c r="Y2741">
        <f t="shared" si="557"/>
        <v>-1</v>
      </c>
      <c r="AA2741" t="str">
        <f t="shared" si="558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46"/>
        <v>1300</v>
      </c>
      <c r="N2742">
        <f t="shared" si="547"/>
        <v>1217</v>
      </c>
      <c r="O2742">
        <f t="shared" si="548"/>
        <v>0.74143352296929954</v>
      </c>
      <c r="P2742">
        <f t="shared" si="549"/>
        <v>0</v>
      </c>
      <c r="Q2742">
        <f t="shared" si="550"/>
        <v>35.06720318751568</v>
      </c>
      <c r="R2742">
        <f t="shared" si="551"/>
        <v>40</v>
      </c>
      <c r="S2742">
        <f>INDEX(Weights!$B$1:$B$36,MATCH(Matches!H2678,Weights!$A$1:$A$36,0))</f>
        <v>40</v>
      </c>
      <c r="T2742">
        <f t="shared" si="552"/>
        <v>1400</v>
      </c>
      <c r="U2742">
        <f t="shared" si="553"/>
        <v>1217</v>
      </c>
      <c r="V2742">
        <f t="shared" si="554"/>
        <v>183</v>
      </c>
      <c r="W2742">
        <f t="shared" si="555"/>
        <v>-3</v>
      </c>
      <c r="X2742">
        <f t="shared" si="556"/>
        <v>0</v>
      </c>
      <c r="Y2742">
        <f t="shared" si="557"/>
        <v>-3</v>
      </c>
      <c r="AA2742" t="str">
        <f t="shared" si="558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46"/>
        <v>1571</v>
      </c>
      <c r="N2743">
        <f t="shared" si="547"/>
        <v>1720</v>
      </c>
      <c r="O2743">
        <f t="shared" si="548"/>
        <v>0.57005282358398823</v>
      </c>
      <c r="P2743">
        <f t="shared" si="549"/>
        <v>0</v>
      </c>
      <c r="Q2743">
        <f t="shared" si="550"/>
        <v>45.609808292036838</v>
      </c>
      <c r="R2743">
        <f t="shared" si="551"/>
        <v>30</v>
      </c>
      <c r="S2743">
        <f>INDEX(Weights!$B$1:$B$36,MATCH(Matches!H2701,Weights!$A$1:$A$36,0))</f>
        <v>40</v>
      </c>
      <c r="T2743">
        <f t="shared" si="552"/>
        <v>1671</v>
      </c>
      <c r="U2743">
        <f t="shared" si="553"/>
        <v>1720</v>
      </c>
      <c r="V2743">
        <f t="shared" si="554"/>
        <v>49</v>
      </c>
      <c r="W2743">
        <f t="shared" si="555"/>
        <v>2</v>
      </c>
      <c r="X2743">
        <f t="shared" si="556"/>
        <v>0</v>
      </c>
      <c r="Y2743">
        <f t="shared" si="557"/>
        <v>2</v>
      </c>
      <c r="AA2743" t="str">
        <f t="shared" si="558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46"/>
        <v>1457</v>
      </c>
      <c r="N2744">
        <f t="shared" si="547"/>
        <v>1445</v>
      </c>
      <c r="O2744">
        <f t="shared" si="548"/>
        <v>0.65582050591239505</v>
      </c>
      <c r="P2744">
        <f t="shared" si="549"/>
        <v>0</v>
      </c>
      <c r="Q2744">
        <f t="shared" si="550"/>
        <v>39.644993966494084</v>
      </c>
      <c r="R2744">
        <f t="shared" si="551"/>
        <v>40</v>
      </c>
      <c r="S2744">
        <f>INDEX(Weights!$B$1:$B$36,MATCH(Matches!H2834,Weights!$A$1:$A$36,0))</f>
        <v>40</v>
      </c>
      <c r="T2744">
        <f t="shared" si="552"/>
        <v>1557</v>
      </c>
      <c r="U2744">
        <f t="shared" si="553"/>
        <v>1445</v>
      </c>
      <c r="V2744">
        <f t="shared" si="554"/>
        <v>112</v>
      </c>
      <c r="W2744">
        <f t="shared" si="555"/>
        <v>-1</v>
      </c>
      <c r="X2744">
        <f t="shared" si="556"/>
        <v>0</v>
      </c>
      <c r="Y2744">
        <f t="shared" si="557"/>
        <v>-1</v>
      </c>
      <c r="AA2744" t="str">
        <f t="shared" si="558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46"/>
        <v>700</v>
      </c>
      <c r="N2745">
        <f t="shared" si="547"/>
        <v>673</v>
      </c>
      <c r="O2745">
        <f t="shared" si="548"/>
        <v>0.67504020104029872</v>
      </c>
      <c r="P2745">
        <f t="shared" si="549"/>
        <v>0</v>
      </c>
      <c r="Q2745">
        <f t="shared" si="550"/>
        <v>39.997617858003906</v>
      </c>
      <c r="R2745">
        <f t="shared" si="551"/>
        <v>40</v>
      </c>
      <c r="S2745">
        <f>INDEX(Weights!$B$1:$B$36,MATCH(Matches!H132,Weights!$A$1:$A$36,0))</f>
        <v>40</v>
      </c>
      <c r="T2745">
        <f t="shared" si="552"/>
        <v>800</v>
      </c>
      <c r="U2745">
        <f t="shared" si="553"/>
        <v>673</v>
      </c>
      <c r="V2745">
        <f t="shared" si="554"/>
        <v>127</v>
      </c>
      <c r="W2745">
        <f t="shared" si="555"/>
        <v>-1</v>
      </c>
      <c r="X2745">
        <f t="shared" si="556"/>
        <v>0</v>
      </c>
      <c r="Y2745">
        <f t="shared" si="557"/>
        <v>-1</v>
      </c>
      <c r="AA2745" t="str">
        <f t="shared" si="558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46"/>
        <v>2060</v>
      </c>
      <c r="N2746">
        <f t="shared" si="547"/>
        <v>1745</v>
      </c>
      <c r="O2746">
        <f t="shared" si="548"/>
        <v>0.9159794127382721</v>
      </c>
      <c r="P2746">
        <f t="shared" si="549"/>
        <v>0</v>
      </c>
      <c r="Q2746">
        <f t="shared" si="550"/>
        <v>29.476645025552404</v>
      </c>
      <c r="R2746">
        <f t="shared" si="551"/>
        <v>30</v>
      </c>
      <c r="S2746">
        <f>INDEX(Weights!$B$1:$B$36,MATCH(Matches!H1286,Weights!$A$1:$A$36,0))</f>
        <v>40</v>
      </c>
      <c r="T2746">
        <f t="shared" si="552"/>
        <v>2160</v>
      </c>
      <c r="U2746">
        <f t="shared" si="553"/>
        <v>1745</v>
      </c>
      <c r="V2746">
        <f t="shared" si="554"/>
        <v>415</v>
      </c>
      <c r="W2746">
        <f t="shared" si="555"/>
        <v>-2</v>
      </c>
      <c r="X2746">
        <f t="shared" si="556"/>
        <v>0</v>
      </c>
      <c r="Y2746">
        <f t="shared" si="557"/>
        <v>-2</v>
      </c>
      <c r="AA2746" t="str">
        <f t="shared" si="558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46"/>
        <v>1506</v>
      </c>
      <c r="N2747">
        <f t="shared" si="547"/>
        <v>1480</v>
      </c>
      <c r="O2747">
        <f t="shared" si="548"/>
        <v>0.67377618788832216</v>
      </c>
      <c r="P2747">
        <f t="shared" si="549"/>
        <v>0</v>
      </c>
      <c r="Q2747">
        <f t="shared" si="550"/>
        <v>40.072653924770677</v>
      </c>
      <c r="R2747">
        <f t="shared" si="551"/>
        <v>40</v>
      </c>
      <c r="S2747">
        <f>INDEX(Weights!$B$1:$B$36,MATCH(Matches!H1595,Weights!$A$1:$A$36,0))</f>
        <v>40</v>
      </c>
      <c r="T2747">
        <f t="shared" si="552"/>
        <v>1606</v>
      </c>
      <c r="U2747">
        <f t="shared" si="553"/>
        <v>1480</v>
      </c>
      <c r="V2747">
        <f t="shared" si="554"/>
        <v>126</v>
      </c>
      <c r="W2747">
        <f t="shared" si="555"/>
        <v>-1</v>
      </c>
      <c r="X2747">
        <f t="shared" si="556"/>
        <v>0</v>
      </c>
      <c r="Y2747">
        <f t="shared" si="557"/>
        <v>-1</v>
      </c>
      <c r="AA2747" t="str">
        <f t="shared" si="558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46"/>
        <v>1915</v>
      </c>
      <c r="N2748">
        <f t="shared" si="547"/>
        <v>2092</v>
      </c>
      <c r="O2748">
        <f t="shared" si="548"/>
        <v>0.60903260340423959</v>
      </c>
      <c r="P2748">
        <f t="shared" si="549"/>
        <v>0</v>
      </c>
      <c r="Q2748">
        <f t="shared" si="550"/>
        <v>44.332601980716959</v>
      </c>
      <c r="R2748">
        <f t="shared" si="551"/>
        <v>30</v>
      </c>
      <c r="S2748">
        <f>INDEX(Weights!$B$1:$B$36,MATCH(Matches!H2071,Weights!$A$1:$A$36,0))</f>
        <v>30</v>
      </c>
      <c r="T2748">
        <f t="shared" si="552"/>
        <v>2015</v>
      </c>
      <c r="U2748">
        <f t="shared" si="553"/>
        <v>2092</v>
      </c>
      <c r="V2748">
        <f t="shared" si="554"/>
        <v>77</v>
      </c>
      <c r="W2748">
        <f t="shared" si="555"/>
        <v>3</v>
      </c>
      <c r="X2748">
        <f t="shared" si="556"/>
        <v>0</v>
      </c>
      <c r="Y2748">
        <f t="shared" si="557"/>
        <v>3</v>
      </c>
      <c r="AA2748" t="str">
        <f t="shared" si="558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46"/>
        <v>1766</v>
      </c>
      <c r="N2749">
        <f t="shared" si="547"/>
        <v>1745</v>
      </c>
      <c r="O2749">
        <f t="shared" si="548"/>
        <v>0.66741842187322298</v>
      </c>
      <c r="P2749">
        <f t="shared" si="549"/>
        <v>0</v>
      </c>
      <c r="Q2749">
        <f t="shared" si="550"/>
        <v>40.454382311204299</v>
      </c>
      <c r="R2749">
        <f t="shared" si="551"/>
        <v>40</v>
      </c>
      <c r="S2749">
        <f>INDEX(Weights!$B$1:$B$36,MATCH(Matches!H2527,Weights!$A$1:$A$36,0))</f>
        <v>40</v>
      </c>
      <c r="T2749">
        <f t="shared" si="552"/>
        <v>1866</v>
      </c>
      <c r="U2749">
        <f t="shared" si="553"/>
        <v>1745</v>
      </c>
      <c r="V2749">
        <f t="shared" si="554"/>
        <v>121</v>
      </c>
      <c r="W2749">
        <f t="shared" si="555"/>
        <v>-1</v>
      </c>
      <c r="X2749">
        <f t="shared" si="556"/>
        <v>0</v>
      </c>
      <c r="Y2749">
        <f t="shared" si="557"/>
        <v>-1</v>
      </c>
      <c r="AA2749" t="str">
        <f t="shared" si="558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46"/>
        <v>640</v>
      </c>
      <c r="N2750">
        <f t="shared" si="547"/>
        <v>761</v>
      </c>
      <c r="O2750">
        <f t="shared" si="548"/>
        <v>0.53018468000390206</v>
      </c>
      <c r="P2750">
        <f t="shared" si="549"/>
        <v>0</v>
      </c>
      <c r="Q2750">
        <f t="shared" si="550"/>
        <v>52.811786262465986</v>
      </c>
      <c r="R2750">
        <f t="shared" si="551"/>
        <v>40</v>
      </c>
      <c r="S2750">
        <f>INDEX(Weights!$B$1:$B$36,MATCH(Matches!H130,Weights!$A$1:$A$36,0))</f>
        <v>40</v>
      </c>
      <c r="T2750">
        <f t="shared" si="552"/>
        <v>740</v>
      </c>
      <c r="U2750">
        <f t="shared" si="553"/>
        <v>761</v>
      </c>
      <c r="V2750">
        <f t="shared" si="554"/>
        <v>21</v>
      </c>
      <c r="W2750">
        <f t="shared" si="555"/>
        <v>2</v>
      </c>
      <c r="X2750">
        <f t="shared" si="556"/>
        <v>0</v>
      </c>
      <c r="Y2750">
        <f t="shared" si="557"/>
        <v>2</v>
      </c>
      <c r="AA2750" t="str">
        <f t="shared" si="558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46"/>
        <v>1917</v>
      </c>
      <c r="N2751">
        <f t="shared" si="547"/>
        <v>1511</v>
      </c>
      <c r="O2751">
        <f t="shared" si="548"/>
        <v>0.94847411240253321</v>
      </c>
      <c r="P2751">
        <f t="shared" si="549"/>
        <v>0</v>
      </c>
      <c r="Q2751">
        <f t="shared" si="550"/>
        <v>29.521100928178814</v>
      </c>
      <c r="R2751">
        <f t="shared" si="551"/>
        <v>30</v>
      </c>
      <c r="S2751">
        <f>INDEX(Weights!$B$1:$B$36,MATCH(Matches!H249,Weights!$A$1:$A$36,0))</f>
        <v>40</v>
      </c>
      <c r="T2751">
        <f t="shared" si="552"/>
        <v>2017</v>
      </c>
      <c r="U2751">
        <f t="shared" si="553"/>
        <v>1511</v>
      </c>
      <c r="V2751">
        <f t="shared" si="554"/>
        <v>506</v>
      </c>
      <c r="W2751">
        <f t="shared" si="555"/>
        <v>-2</v>
      </c>
      <c r="X2751">
        <f t="shared" si="556"/>
        <v>0</v>
      </c>
      <c r="Y2751">
        <f t="shared" si="557"/>
        <v>-2</v>
      </c>
      <c r="AA2751" t="str">
        <f t="shared" si="558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46"/>
        <v>1097</v>
      </c>
      <c r="N2752">
        <f t="shared" si="547"/>
        <v>1113</v>
      </c>
      <c r="O2752">
        <f t="shared" si="548"/>
        <v>0.61858412208903069</v>
      </c>
      <c r="P2752">
        <f t="shared" si="549"/>
        <v>0</v>
      </c>
      <c r="Q2752">
        <f t="shared" si="550"/>
        <v>45.264660052121506</v>
      </c>
      <c r="R2752">
        <f t="shared" si="551"/>
        <v>50</v>
      </c>
      <c r="S2752">
        <f>INDEX(Weights!$B$1:$B$36,MATCH(Matches!H271,Weights!$A$1:$A$36,0))</f>
        <v>30</v>
      </c>
      <c r="T2752">
        <f t="shared" si="552"/>
        <v>1197</v>
      </c>
      <c r="U2752">
        <f t="shared" si="553"/>
        <v>1113</v>
      </c>
      <c r="V2752">
        <f t="shared" si="554"/>
        <v>84</v>
      </c>
      <c r="W2752">
        <f t="shared" si="555"/>
        <v>-2</v>
      </c>
      <c r="X2752">
        <f t="shared" si="556"/>
        <v>0</v>
      </c>
      <c r="Y2752">
        <f t="shared" si="557"/>
        <v>-2</v>
      </c>
      <c r="AA2752" t="str">
        <f t="shared" si="558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46"/>
        <v>1769</v>
      </c>
      <c r="N2753">
        <f t="shared" si="547"/>
        <v>1720</v>
      </c>
      <c r="O2753">
        <f t="shared" si="548"/>
        <v>0.70218260209052075</v>
      </c>
      <c r="P2753">
        <f t="shared" si="549"/>
        <v>0</v>
      </c>
      <c r="Q2753">
        <f t="shared" si="550"/>
        <v>39.875667549493663</v>
      </c>
      <c r="R2753">
        <f t="shared" si="551"/>
        <v>40</v>
      </c>
      <c r="S2753">
        <f>INDEX(Weights!$B$1:$B$36,MATCH(Matches!H443,Weights!$A$1:$A$36,0))</f>
        <v>40</v>
      </c>
      <c r="T2753">
        <f t="shared" si="552"/>
        <v>1869</v>
      </c>
      <c r="U2753">
        <f t="shared" si="553"/>
        <v>1720</v>
      </c>
      <c r="V2753">
        <f t="shared" si="554"/>
        <v>149</v>
      </c>
      <c r="W2753">
        <f t="shared" si="555"/>
        <v>-1</v>
      </c>
      <c r="X2753">
        <f t="shared" si="556"/>
        <v>0</v>
      </c>
      <c r="Y2753">
        <f t="shared" si="557"/>
        <v>-1</v>
      </c>
      <c r="AA2753" t="str">
        <f t="shared" si="558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257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59">K2754-J2754</f>
        <v>1227</v>
      </c>
      <c r="N2754">
        <f t="shared" ref="N2754:N2817" si="560">L2754+J2754</f>
        <v>1180</v>
      </c>
      <c r="O2754">
        <f t="shared" ref="O2754:O2817" si="561">1/(10^(-V2754/400)+1)</f>
        <v>0.69976940326205817</v>
      </c>
      <c r="P2754">
        <f t="shared" ref="P2754:P2817" si="562">IF(F2754&gt;G2754,1,IF(F2754=G2754,0.5,0))</f>
        <v>0</v>
      </c>
      <c r="Q2754">
        <f t="shared" ref="Q2754:Q2817" si="563">(M2754-K2754)/(O2754-P2754)</f>
        <v>40.013181298688792</v>
      </c>
      <c r="R2754">
        <f t="shared" ref="R2754:R2817" si="564">ROUND((Q2754/IF(W2754=2,1.5,IF(W2754=3,1.75,IF(W2754&gt;3,1.75+(W2754-3)/8,1))))/10,0)*10</f>
        <v>40</v>
      </c>
      <c r="S2754">
        <f>INDEX(Weights!$B$1:$B$36,MATCH(Matches!H1237,Weights!$A$1:$A$36,0))</f>
        <v>20</v>
      </c>
      <c r="T2754">
        <f t="shared" ref="T2754:T2817" si="565">M2754+IF(ISBLANK(I2754),100,0)</f>
        <v>1327</v>
      </c>
      <c r="U2754">
        <f t="shared" ref="U2754:U2817" si="566">N2754</f>
        <v>1180</v>
      </c>
      <c r="V2754">
        <f t="shared" ref="V2754:V2817" si="567">ABS(T2754-U2754)</f>
        <v>147</v>
      </c>
      <c r="W2754">
        <f t="shared" ref="W2754:W2817" si="568">IF(U2754&gt;T2754,G2754-F2754,F2754-G2754)</f>
        <v>-1</v>
      </c>
      <c r="X2754">
        <f t="shared" ref="X2754:X2817" si="569">IF(W2754=4,1,0)</f>
        <v>0</v>
      </c>
      <c r="Y2754">
        <f t="shared" ref="Y2754:Y2817" si="570">IF(W2754&lt;0,MAX(W2754,-3),MIN(W2754,7))</f>
        <v>-1</v>
      </c>
      <c r="AA2754" t="str">
        <f t="shared" si="558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59"/>
        <v>1565</v>
      </c>
      <c r="N2755">
        <f t="shared" si="560"/>
        <v>1515</v>
      </c>
      <c r="O2755">
        <f t="shared" si="561"/>
        <v>0.70338500347182864</v>
      </c>
      <c r="P2755">
        <f t="shared" si="562"/>
        <v>0</v>
      </c>
      <c r="Q2755">
        <f t="shared" si="563"/>
        <v>39.807502096000306</v>
      </c>
      <c r="R2755">
        <f t="shared" si="564"/>
        <v>40</v>
      </c>
      <c r="S2755">
        <f>INDEX(Weights!$B$1:$B$36,MATCH(Matches!H1683,Weights!$A$1:$A$36,0))</f>
        <v>40</v>
      </c>
      <c r="T2755">
        <f t="shared" si="565"/>
        <v>1665</v>
      </c>
      <c r="U2755">
        <f t="shared" si="566"/>
        <v>1515</v>
      </c>
      <c r="V2755">
        <f t="shared" si="567"/>
        <v>150</v>
      </c>
      <c r="W2755">
        <f t="shared" si="568"/>
        <v>-1</v>
      </c>
      <c r="X2755">
        <f t="shared" si="569"/>
        <v>0</v>
      </c>
      <c r="Y2755">
        <f t="shared" si="570"/>
        <v>-1</v>
      </c>
      <c r="AA2755" t="str">
        <f t="shared" ref="AA2755:AA2818" si="571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59"/>
        <v>1395</v>
      </c>
      <c r="N2756">
        <f t="shared" si="560"/>
        <v>1328</v>
      </c>
      <c r="O2756">
        <f t="shared" si="561"/>
        <v>0.72338786943917055</v>
      </c>
      <c r="P2756">
        <f t="shared" si="562"/>
        <v>0</v>
      </c>
      <c r="Q2756">
        <f t="shared" si="563"/>
        <v>40.089143356085266</v>
      </c>
      <c r="R2756">
        <f t="shared" si="564"/>
        <v>40</v>
      </c>
      <c r="S2756">
        <f>INDEX(Weights!$B$1:$B$36,MATCH(Matches!H413,Weights!$A$1:$A$36,0))</f>
        <v>50</v>
      </c>
      <c r="T2756">
        <f t="shared" si="565"/>
        <v>1495</v>
      </c>
      <c r="U2756">
        <f t="shared" si="566"/>
        <v>1328</v>
      </c>
      <c r="V2756">
        <f t="shared" si="567"/>
        <v>167</v>
      </c>
      <c r="W2756">
        <f t="shared" si="568"/>
        <v>-1</v>
      </c>
      <c r="X2756">
        <f t="shared" si="569"/>
        <v>0</v>
      </c>
      <c r="Y2756">
        <f t="shared" si="570"/>
        <v>-1</v>
      </c>
      <c r="AA2756" t="str">
        <f t="shared" si="571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59"/>
        <v>1699</v>
      </c>
      <c r="N2757">
        <f t="shared" si="560"/>
        <v>1512</v>
      </c>
      <c r="O2757">
        <f t="shared" si="561"/>
        <v>0.83917531785267563</v>
      </c>
      <c r="P2757">
        <f t="shared" si="562"/>
        <v>0</v>
      </c>
      <c r="Q2757">
        <f t="shared" si="563"/>
        <v>34.557737081932615</v>
      </c>
      <c r="R2757">
        <f t="shared" si="564"/>
        <v>30</v>
      </c>
      <c r="S2757">
        <f>INDEX(Weights!$B$1:$B$36,MATCH(Matches!H608,Weights!$A$1:$A$36,0))</f>
        <v>40</v>
      </c>
      <c r="T2757">
        <f t="shared" si="565"/>
        <v>1799</v>
      </c>
      <c r="U2757">
        <f t="shared" si="566"/>
        <v>1512</v>
      </c>
      <c r="V2757">
        <f t="shared" si="567"/>
        <v>287</v>
      </c>
      <c r="W2757">
        <f t="shared" si="568"/>
        <v>-3</v>
      </c>
      <c r="X2757">
        <f t="shared" si="569"/>
        <v>0</v>
      </c>
      <c r="Y2757">
        <f t="shared" si="570"/>
        <v>-3</v>
      </c>
      <c r="AA2757" t="str">
        <f t="shared" si="571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59"/>
        <v>1411</v>
      </c>
      <c r="N2758">
        <f t="shared" si="560"/>
        <v>1517</v>
      </c>
      <c r="O2758">
        <f t="shared" si="561"/>
        <v>0.50863383582108268</v>
      </c>
      <c r="P2758">
        <f t="shared" si="562"/>
        <v>0</v>
      </c>
      <c r="Q2758">
        <f t="shared" si="563"/>
        <v>57.015475490704588</v>
      </c>
      <c r="R2758">
        <f t="shared" si="564"/>
        <v>40</v>
      </c>
      <c r="S2758">
        <f>INDEX(Weights!$B$1:$B$36,MATCH(Matches!H1183,Weights!$A$1:$A$36,0))</f>
        <v>20</v>
      </c>
      <c r="T2758">
        <f t="shared" si="565"/>
        <v>1511</v>
      </c>
      <c r="U2758">
        <f t="shared" si="566"/>
        <v>1517</v>
      </c>
      <c r="V2758">
        <f t="shared" si="567"/>
        <v>6</v>
      </c>
      <c r="W2758">
        <f t="shared" si="568"/>
        <v>2</v>
      </c>
      <c r="X2758">
        <f t="shared" si="569"/>
        <v>0</v>
      </c>
      <c r="Y2758">
        <f t="shared" si="570"/>
        <v>2</v>
      </c>
      <c r="AA2758" t="str">
        <f t="shared" si="571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59"/>
        <v>1302</v>
      </c>
      <c r="N2759">
        <f t="shared" si="560"/>
        <v>1229</v>
      </c>
      <c r="O2759">
        <f t="shared" si="561"/>
        <v>0.73024541329742398</v>
      </c>
      <c r="P2759">
        <f t="shared" si="562"/>
        <v>0</v>
      </c>
      <c r="Q2759">
        <f t="shared" si="563"/>
        <v>39.712676686390218</v>
      </c>
      <c r="R2759">
        <f t="shared" si="564"/>
        <v>40</v>
      </c>
      <c r="S2759">
        <f>INDEX(Weights!$B$1:$B$36,MATCH(Matches!H1315,Weights!$A$1:$A$36,0))</f>
        <v>50</v>
      </c>
      <c r="T2759">
        <f t="shared" si="565"/>
        <v>1402</v>
      </c>
      <c r="U2759">
        <f t="shared" si="566"/>
        <v>1229</v>
      </c>
      <c r="V2759">
        <f t="shared" si="567"/>
        <v>173</v>
      </c>
      <c r="W2759">
        <f t="shared" si="568"/>
        <v>-1</v>
      </c>
      <c r="X2759">
        <f t="shared" si="569"/>
        <v>0</v>
      </c>
      <c r="Y2759">
        <f t="shared" si="570"/>
        <v>-1</v>
      </c>
      <c r="AA2759" t="str">
        <f t="shared" si="571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59"/>
        <v>1420</v>
      </c>
      <c r="N2760">
        <f t="shared" si="560"/>
        <v>1584</v>
      </c>
      <c r="O2760">
        <f t="shared" si="561"/>
        <v>0.59107559631494333</v>
      </c>
      <c r="P2760">
        <f t="shared" si="562"/>
        <v>0</v>
      </c>
      <c r="Q2760">
        <f t="shared" si="563"/>
        <v>49.063098156649161</v>
      </c>
      <c r="R2760">
        <f t="shared" si="564"/>
        <v>30</v>
      </c>
      <c r="S2760">
        <f>INDEX(Weights!$B$1:$B$36,MATCH(Matches!H2069,Weights!$A$1:$A$36,0))</f>
        <v>20</v>
      </c>
      <c r="T2760">
        <f t="shared" si="565"/>
        <v>1520</v>
      </c>
      <c r="U2760">
        <f t="shared" si="566"/>
        <v>1584</v>
      </c>
      <c r="V2760">
        <f t="shared" si="567"/>
        <v>64</v>
      </c>
      <c r="W2760">
        <f t="shared" si="568"/>
        <v>3</v>
      </c>
      <c r="X2760">
        <f t="shared" si="569"/>
        <v>0</v>
      </c>
      <c r="Y2760">
        <f t="shared" si="570"/>
        <v>3</v>
      </c>
      <c r="AA2760" t="str">
        <f t="shared" si="571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59"/>
        <v>1801</v>
      </c>
      <c r="N2761">
        <f t="shared" si="560"/>
        <v>1742</v>
      </c>
      <c r="O2761">
        <f t="shared" si="561"/>
        <v>0.71407890258535023</v>
      </c>
      <c r="P2761">
        <f t="shared" si="562"/>
        <v>0</v>
      </c>
      <c r="Q2761">
        <f t="shared" si="563"/>
        <v>40.611758581585846</v>
      </c>
      <c r="R2761">
        <f t="shared" si="564"/>
        <v>40</v>
      </c>
      <c r="S2761">
        <f>INDEX(Weights!$B$1:$B$36,MATCH(Matches!H2634,Weights!$A$1:$A$36,0))</f>
        <v>40</v>
      </c>
      <c r="T2761">
        <f t="shared" si="565"/>
        <v>1901</v>
      </c>
      <c r="U2761">
        <f t="shared" si="566"/>
        <v>1742</v>
      </c>
      <c r="V2761">
        <f t="shared" si="567"/>
        <v>159</v>
      </c>
      <c r="W2761">
        <f t="shared" si="568"/>
        <v>-1</v>
      </c>
      <c r="X2761">
        <f t="shared" si="569"/>
        <v>0</v>
      </c>
      <c r="Y2761">
        <f t="shared" si="570"/>
        <v>-1</v>
      </c>
      <c r="AA2761" t="str">
        <f t="shared" si="571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59"/>
        <v>1782</v>
      </c>
      <c r="N2762">
        <f t="shared" si="560"/>
        <v>1718</v>
      </c>
      <c r="O2762">
        <f t="shared" si="561"/>
        <v>0.71991900594715197</v>
      </c>
      <c r="P2762">
        <f t="shared" si="562"/>
        <v>0</v>
      </c>
      <c r="Q2762">
        <f t="shared" si="563"/>
        <v>40.282309204834135</v>
      </c>
      <c r="R2762">
        <f t="shared" si="564"/>
        <v>40</v>
      </c>
      <c r="S2762">
        <f>INDEX(Weights!$B$1:$B$36,MATCH(Matches!H2658,Weights!$A$1:$A$36,0))</f>
        <v>20</v>
      </c>
      <c r="T2762">
        <f t="shared" si="565"/>
        <v>1882</v>
      </c>
      <c r="U2762">
        <f t="shared" si="566"/>
        <v>1718</v>
      </c>
      <c r="V2762">
        <f t="shared" si="567"/>
        <v>164</v>
      </c>
      <c r="W2762">
        <f t="shared" si="568"/>
        <v>-1</v>
      </c>
      <c r="X2762">
        <f t="shared" si="569"/>
        <v>0</v>
      </c>
      <c r="Y2762">
        <f t="shared" si="570"/>
        <v>-1</v>
      </c>
      <c r="AA2762" t="str">
        <f t="shared" si="571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59"/>
        <v>1647</v>
      </c>
      <c r="N2763">
        <f t="shared" si="560"/>
        <v>1564</v>
      </c>
      <c r="O2763">
        <f t="shared" si="561"/>
        <v>0.74143352296929954</v>
      </c>
      <c r="P2763">
        <f t="shared" si="562"/>
        <v>0</v>
      </c>
      <c r="Q2763">
        <f t="shared" si="563"/>
        <v>40.462157524056551</v>
      </c>
      <c r="R2763">
        <f t="shared" si="564"/>
        <v>40</v>
      </c>
      <c r="S2763">
        <f>INDEX(Weights!$B$1:$B$36,MATCH(Matches!H596,Weights!$A$1:$A$36,0))</f>
        <v>20</v>
      </c>
      <c r="T2763">
        <f t="shared" si="565"/>
        <v>1747</v>
      </c>
      <c r="U2763">
        <f t="shared" si="566"/>
        <v>1564</v>
      </c>
      <c r="V2763">
        <f t="shared" si="567"/>
        <v>183</v>
      </c>
      <c r="W2763">
        <f t="shared" si="568"/>
        <v>-1</v>
      </c>
      <c r="X2763">
        <f t="shared" si="569"/>
        <v>0</v>
      </c>
      <c r="Y2763">
        <f t="shared" si="570"/>
        <v>-1</v>
      </c>
      <c r="AA2763" t="str">
        <f t="shared" si="571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59"/>
        <v>1608</v>
      </c>
      <c r="N2764">
        <f t="shared" si="560"/>
        <v>1713</v>
      </c>
      <c r="O2764">
        <f t="shared" si="561"/>
        <v>0.50719508170905137</v>
      </c>
      <c r="P2764">
        <f t="shared" si="562"/>
        <v>0</v>
      </c>
      <c r="Q2764">
        <f t="shared" si="563"/>
        <v>59.14883854731319</v>
      </c>
      <c r="R2764">
        <f t="shared" si="564"/>
        <v>40</v>
      </c>
      <c r="S2764">
        <f>INDEX(Weights!$B$1:$B$36,MATCH(Matches!H712,Weights!$A$1:$A$36,0))</f>
        <v>40</v>
      </c>
      <c r="T2764">
        <f t="shared" si="565"/>
        <v>1708</v>
      </c>
      <c r="U2764">
        <f t="shared" si="566"/>
        <v>1713</v>
      </c>
      <c r="V2764">
        <f t="shared" si="567"/>
        <v>5</v>
      </c>
      <c r="W2764">
        <f t="shared" si="568"/>
        <v>2</v>
      </c>
      <c r="X2764">
        <f t="shared" si="569"/>
        <v>0</v>
      </c>
      <c r="Y2764">
        <f t="shared" si="570"/>
        <v>2</v>
      </c>
      <c r="AA2764" t="str">
        <f t="shared" si="571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59"/>
        <v>1377</v>
      </c>
      <c r="N2765">
        <f t="shared" si="560"/>
        <v>1476</v>
      </c>
      <c r="O2765">
        <f t="shared" si="561"/>
        <v>0.5014391117091529</v>
      </c>
      <c r="P2765">
        <f t="shared" si="562"/>
        <v>0</v>
      </c>
      <c r="Q2765">
        <f t="shared" si="563"/>
        <v>59.827802218588694</v>
      </c>
      <c r="R2765">
        <f t="shared" si="564"/>
        <v>60</v>
      </c>
      <c r="S2765">
        <f>INDEX(Weights!$B$1:$B$36,MATCH(Matches!H979,Weights!$A$1:$A$36,0))</f>
        <v>20</v>
      </c>
      <c r="T2765">
        <f t="shared" si="565"/>
        <v>1477</v>
      </c>
      <c r="U2765">
        <f t="shared" si="566"/>
        <v>1476</v>
      </c>
      <c r="V2765">
        <f t="shared" si="567"/>
        <v>1</v>
      </c>
      <c r="W2765">
        <f t="shared" si="568"/>
        <v>-2</v>
      </c>
      <c r="X2765">
        <f t="shared" si="569"/>
        <v>0</v>
      </c>
      <c r="Y2765">
        <f t="shared" si="570"/>
        <v>-2</v>
      </c>
      <c r="AA2765" t="str">
        <f t="shared" si="571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59"/>
        <v>1258</v>
      </c>
      <c r="N2766">
        <f t="shared" si="560"/>
        <v>1171</v>
      </c>
      <c r="O2766">
        <f t="shared" si="561"/>
        <v>0.74582320835049942</v>
      </c>
      <c r="P2766">
        <f t="shared" si="562"/>
        <v>0</v>
      </c>
      <c r="Q2766">
        <f t="shared" si="563"/>
        <v>40.224009744010957</v>
      </c>
      <c r="R2766">
        <f t="shared" si="564"/>
        <v>40</v>
      </c>
      <c r="S2766">
        <f>INDEX(Weights!$B$1:$B$36,MATCH(Matches!H1352,Weights!$A$1:$A$36,0))</f>
        <v>20</v>
      </c>
      <c r="T2766">
        <f t="shared" si="565"/>
        <v>1358</v>
      </c>
      <c r="U2766">
        <f t="shared" si="566"/>
        <v>1171</v>
      </c>
      <c r="V2766">
        <f t="shared" si="567"/>
        <v>187</v>
      </c>
      <c r="W2766">
        <f t="shared" si="568"/>
        <v>-1</v>
      </c>
      <c r="X2766">
        <f t="shared" si="569"/>
        <v>0</v>
      </c>
      <c r="Y2766">
        <f t="shared" si="570"/>
        <v>-1</v>
      </c>
      <c r="AA2766" t="str">
        <f t="shared" si="571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59"/>
        <v>1512</v>
      </c>
      <c r="N2767">
        <f t="shared" si="560"/>
        <v>1705</v>
      </c>
      <c r="O2767">
        <f t="shared" si="561"/>
        <v>0.63073028861620217</v>
      </c>
      <c r="P2767">
        <f t="shared" si="562"/>
        <v>0</v>
      </c>
      <c r="Q2767">
        <f t="shared" si="563"/>
        <v>47.563912089617318</v>
      </c>
      <c r="R2767">
        <f t="shared" si="564"/>
        <v>20</v>
      </c>
      <c r="S2767">
        <f>INDEX(Weights!$B$1:$B$36,MATCH(Matches!H1718,Weights!$A$1:$A$36,0))</f>
        <v>20</v>
      </c>
      <c r="T2767">
        <f t="shared" si="565"/>
        <v>1612</v>
      </c>
      <c r="U2767">
        <f t="shared" si="566"/>
        <v>1705</v>
      </c>
      <c r="V2767">
        <f t="shared" si="567"/>
        <v>93</v>
      </c>
      <c r="W2767">
        <f t="shared" si="568"/>
        <v>5</v>
      </c>
      <c r="X2767">
        <f t="shared" si="569"/>
        <v>0</v>
      </c>
      <c r="Y2767">
        <f t="shared" si="570"/>
        <v>5</v>
      </c>
      <c r="AA2767" t="str">
        <f t="shared" si="571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59"/>
        <v>1672</v>
      </c>
      <c r="N2768">
        <f t="shared" si="560"/>
        <v>1581</v>
      </c>
      <c r="O2768">
        <f t="shared" si="561"/>
        <v>0.75016348182864212</v>
      </c>
      <c r="P2768">
        <f t="shared" si="562"/>
        <v>0</v>
      </c>
      <c r="Q2768">
        <f t="shared" si="563"/>
        <v>39.991282869262385</v>
      </c>
      <c r="R2768">
        <f t="shared" si="564"/>
        <v>40</v>
      </c>
      <c r="S2768">
        <f>INDEX(Weights!$B$1:$B$36,MATCH(Matches!H1995,Weights!$A$1:$A$36,0))</f>
        <v>40</v>
      </c>
      <c r="T2768">
        <f t="shared" si="565"/>
        <v>1772</v>
      </c>
      <c r="U2768">
        <f t="shared" si="566"/>
        <v>1581</v>
      </c>
      <c r="V2768">
        <f t="shared" si="567"/>
        <v>191</v>
      </c>
      <c r="W2768">
        <f t="shared" si="568"/>
        <v>-1</v>
      </c>
      <c r="X2768">
        <f t="shared" si="569"/>
        <v>0</v>
      </c>
      <c r="Y2768">
        <f t="shared" si="570"/>
        <v>-1</v>
      </c>
      <c r="AA2768" t="str">
        <f t="shared" si="571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59"/>
        <v>1831</v>
      </c>
      <c r="N2769">
        <f t="shared" si="560"/>
        <v>1930</v>
      </c>
      <c r="O2769">
        <f t="shared" si="561"/>
        <v>0.5014391117091529</v>
      </c>
      <c r="P2769">
        <f t="shared" si="562"/>
        <v>0</v>
      </c>
      <c r="Q2769">
        <f t="shared" si="563"/>
        <v>59.827802218588694</v>
      </c>
      <c r="R2769">
        <f t="shared" si="564"/>
        <v>60</v>
      </c>
      <c r="S2769">
        <f>INDEX(Weights!$B$1:$B$36,MATCH(Matches!H2132,Weights!$A$1:$A$36,0))</f>
        <v>20</v>
      </c>
      <c r="T2769">
        <f t="shared" si="565"/>
        <v>1931</v>
      </c>
      <c r="U2769">
        <f t="shared" si="566"/>
        <v>1930</v>
      </c>
      <c r="V2769">
        <f t="shared" si="567"/>
        <v>1</v>
      </c>
      <c r="W2769">
        <f t="shared" si="568"/>
        <v>-2</v>
      </c>
      <c r="X2769">
        <f t="shared" si="569"/>
        <v>0</v>
      </c>
      <c r="Y2769">
        <f t="shared" si="570"/>
        <v>-2</v>
      </c>
      <c r="AA2769" t="str">
        <f t="shared" si="571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59"/>
        <v>1227</v>
      </c>
      <c r="N2770">
        <f t="shared" si="560"/>
        <v>1117</v>
      </c>
      <c r="O2770">
        <f t="shared" si="561"/>
        <v>0.77009667666098203</v>
      </c>
      <c r="P2770">
        <f t="shared" si="562"/>
        <v>0</v>
      </c>
      <c r="Q2770">
        <f t="shared" si="563"/>
        <v>40.254686118645672</v>
      </c>
      <c r="R2770">
        <f t="shared" si="564"/>
        <v>40</v>
      </c>
      <c r="S2770">
        <f>INDEX(Weights!$B$1:$B$36,MATCH(Matches!H368,Weights!$A$1:$A$36,0))</f>
        <v>20</v>
      </c>
      <c r="T2770">
        <f t="shared" si="565"/>
        <v>1327</v>
      </c>
      <c r="U2770">
        <f t="shared" si="566"/>
        <v>1117</v>
      </c>
      <c r="V2770">
        <f t="shared" si="567"/>
        <v>210</v>
      </c>
      <c r="W2770">
        <f t="shared" si="568"/>
        <v>-1</v>
      </c>
      <c r="X2770">
        <f t="shared" si="569"/>
        <v>0</v>
      </c>
      <c r="Y2770">
        <f t="shared" si="570"/>
        <v>-1</v>
      </c>
      <c r="AA2770" t="str">
        <f t="shared" si="571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259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59"/>
        <v>1440</v>
      </c>
      <c r="N2771">
        <f t="shared" si="560"/>
        <v>1598</v>
      </c>
      <c r="O2771">
        <f t="shared" si="561"/>
        <v>0.58270188496423014</v>
      </c>
      <c r="P2771">
        <f t="shared" si="562"/>
        <v>0</v>
      </c>
      <c r="Q2771">
        <f t="shared" si="563"/>
        <v>53.200445716599958</v>
      </c>
      <c r="R2771">
        <f t="shared" si="564"/>
        <v>30</v>
      </c>
      <c r="S2771">
        <f>INDEX(Weights!$B$1:$B$36,MATCH(Matches!H714,Weights!$A$1:$A$36,0))</f>
        <v>20</v>
      </c>
      <c r="T2771">
        <f t="shared" si="565"/>
        <v>1540</v>
      </c>
      <c r="U2771">
        <f t="shared" si="566"/>
        <v>1598</v>
      </c>
      <c r="V2771">
        <f t="shared" si="567"/>
        <v>58</v>
      </c>
      <c r="W2771">
        <f t="shared" si="568"/>
        <v>4</v>
      </c>
      <c r="X2771">
        <f t="shared" si="569"/>
        <v>1</v>
      </c>
      <c r="Y2771">
        <f t="shared" si="570"/>
        <v>4</v>
      </c>
      <c r="AA2771" t="str">
        <f t="shared" si="571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261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59"/>
        <v>1266</v>
      </c>
      <c r="N2772">
        <f t="shared" si="560"/>
        <v>1155</v>
      </c>
      <c r="O2772">
        <f t="shared" si="561"/>
        <v>0.77111426068759747</v>
      </c>
      <c r="P2772">
        <f t="shared" si="562"/>
        <v>0</v>
      </c>
      <c r="Q2772">
        <f t="shared" si="563"/>
        <v>40.201564904736045</v>
      </c>
      <c r="R2772">
        <f t="shared" si="564"/>
        <v>40</v>
      </c>
      <c r="S2772">
        <f>INDEX(Weights!$B$1:$B$36,MATCH(Matches!H889,Weights!$A$1:$A$36,0))</f>
        <v>40</v>
      </c>
      <c r="T2772">
        <f t="shared" si="565"/>
        <v>1366</v>
      </c>
      <c r="U2772">
        <f t="shared" si="566"/>
        <v>1155</v>
      </c>
      <c r="V2772">
        <f t="shared" si="567"/>
        <v>211</v>
      </c>
      <c r="W2772">
        <f t="shared" si="568"/>
        <v>-1</v>
      </c>
      <c r="X2772">
        <f t="shared" si="569"/>
        <v>0</v>
      </c>
      <c r="Y2772">
        <f t="shared" si="570"/>
        <v>-1</v>
      </c>
      <c r="AA2772" t="str">
        <f t="shared" si="571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59"/>
        <v>1357</v>
      </c>
      <c r="N2773">
        <f t="shared" si="560"/>
        <v>1230</v>
      </c>
      <c r="O2773">
        <f t="shared" si="561"/>
        <v>0.78696327938946919</v>
      </c>
      <c r="P2773">
        <f t="shared" si="562"/>
        <v>0</v>
      </c>
      <c r="Q2773">
        <f t="shared" si="563"/>
        <v>39.391926932156203</v>
      </c>
      <c r="R2773">
        <f t="shared" si="564"/>
        <v>40</v>
      </c>
      <c r="S2773">
        <f>INDEX(Weights!$B$1:$B$36,MATCH(Matches!H1168,Weights!$A$1:$A$36,0))</f>
        <v>20</v>
      </c>
      <c r="T2773">
        <f t="shared" si="565"/>
        <v>1457</v>
      </c>
      <c r="U2773">
        <f t="shared" si="566"/>
        <v>1230</v>
      </c>
      <c r="V2773">
        <f t="shared" si="567"/>
        <v>227</v>
      </c>
      <c r="W2773">
        <f t="shared" si="568"/>
        <v>-1</v>
      </c>
      <c r="X2773">
        <f t="shared" si="569"/>
        <v>0</v>
      </c>
      <c r="Y2773">
        <f t="shared" si="570"/>
        <v>-1</v>
      </c>
      <c r="AA2773" t="str">
        <f t="shared" si="571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59"/>
        <v>1130</v>
      </c>
      <c r="N2774">
        <f t="shared" si="560"/>
        <v>1221</v>
      </c>
      <c r="O2774">
        <f t="shared" si="561"/>
        <v>0.51294914489286381</v>
      </c>
      <c r="P2774">
        <f t="shared" si="562"/>
        <v>0</v>
      </c>
      <c r="Q2774">
        <f t="shared" si="563"/>
        <v>60.434840975268138</v>
      </c>
      <c r="R2774">
        <f t="shared" si="564"/>
        <v>60</v>
      </c>
      <c r="S2774">
        <f>INDEX(Weights!$B$1:$B$36,MATCH(Matches!H2065,Weights!$A$1:$A$36,0))</f>
        <v>40</v>
      </c>
      <c r="T2774">
        <f t="shared" si="565"/>
        <v>1230</v>
      </c>
      <c r="U2774">
        <f t="shared" si="566"/>
        <v>1221</v>
      </c>
      <c r="V2774">
        <f t="shared" si="567"/>
        <v>9</v>
      </c>
      <c r="W2774">
        <f t="shared" si="568"/>
        <v>-2</v>
      </c>
      <c r="X2774">
        <f t="shared" si="569"/>
        <v>0</v>
      </c>
      <c r="Y2774">
        <f t="shared" si="570"/>
        <v>-2</v>
      </c>
      <c r="AA2774" t="str">
        <f t="shared" si="571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59"/>
        <v>1448</v>
      </c>
      <c r="N2775">
        <f t="shared" si="560"/>
        <v>1334</v>
      </c>
      <c r="O2775">
        <f t="shared" si="561"/>
        <v>0.77414797770183064</v>
      </c>
      <c r="P2775">
        <f t="shared" si="562"/>
        <v>0</v>
      </c>
      <c r="Q2775">
        <f t="shared" si="563"/>
        <v>40.044023743403621</v>
      </c>
      <c r="R2775">
        <f t="shared" si="564"/>
        <v>40</v>
      </c>
      <c r="S2775">
        <f>INDEX(Weights!$B$1:$B$36,MATCH(Matches!H2278,Weights!$A$1:$A$36,0))</f>
        <v>40</v>
      </c>
      <c r="T2775">
        <f t="shared" si="565"/>
        <v>1548</v>
      </c>
      <c r="U2775">
        <f t="shared" si="566"/>
        <v>1334</v>
      </c>
      <c r="V2775">
        <f t="shared" si="567"/>
        <v>214</v>
      </c>
      <c r="W2775">
        <f t="shared" si="568"/>
        <v>-1</v>
      </c>
      <c r="X2775">
        <f t="shared" si="569"/>
        <v>0</v>
      </c>
      <c r="Y2775">
        <f t="shared" si="570"/>
        <v>-1</v>
      </c>
      <c r="AA2775" t="str">
        <f t="shared" si="571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59"/>
        <v>1130</v>
      </c>
      <c r="N2776">
        <f t="shared" si="560"/>
        <v>1093</v>
      </c>
      <c r="O2776">
        <f t="shared" si="561"/>
        <v>0.68753824821234177</v>
      </c>
      <c r="P2776">
        <f t="shared" si="562"/>
        <v>0</v>
      </c>
      <c r="Q2776">
        <f t="shared" si="563"/>
        <v>45.088400653494773</v>
      </c>
      <c r="R2776">
        <f t="shared" si="564"/>
        <v>50</v>
      </c>
      <c r="S2776">
        <f>INDEX(Weights!$B$1:$B$36,MATCH(Matches!H2383,Weights!$A$1:$A$36,0))</f>
        <v>40</v>
      </c>
      <c r="T2776">
        <f t="shared" si="565"/>
        <v>1230</v>
      </c>
      <c r="U2776">
        <f t="shared" si="566"/>
        <v>1093</v>
      </c>
      <c r="V2776">
        <f t="shared" si="567"/>
        <v>137</v>
      </c>
      <c r="W2776">
        <f t="shared" si="568"/>
        <v>-2</v>
      </c>
      <c r="X2776">
        <f t="shared" si="569"/>
        <v>0</v>
      </c>
      <c r="Y2776">
        <f t="shared" si="570"/>
        <v>-2</v>
      </c>
      <c r="AA2776" t="str">
        <f t="shared" si="571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263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59"/>
        <v>1564</v>
      </c>
      <c r="N2777">
        <f t="shared" si="560"/>
        <v>1448</v>
      </c>
      <c r="O2777">
        <f t="shared" si="561"/>
        <v>0.77615457534183074</v>
      </c>
      <c r="P2777">
        <f t="shared" si="562"/>
        <v>0</v>
      </c>
      <c r="Q2777">
        <f t="shared" si="563"/>
        <v>39.940497659692475</v>
      </c>
      <c r="R2777">
        <f t="shared" si="564"/>
        <v>40</v>
      </c>
      <c r="S2777">
        <f>INDEX(Weights!$B$1:$B$36,MATCH(Matches!H2475,Weights!$A$1:$A$36,0))</f>
        <v>40</v>
      </c>
      <c r="T2777">
        <f t="shared" si="565"/>
        <v>1664</v>
      </c>
      <c r="U2777">
        <f t="shared" si="566"/>
        <v>1448</v>
      </c>
      <c r="V2777">
        <f t="shared" si="567"/>
        <v>216</v>
      </c>
      <c r="W2777">
        <f t="shared" si="568"/>
        <v>-1</v>
      </c>
      <c r="X2777">
        <f t="shared" si="569"/>
        <v>0</v>
      </c>
      <c r="Y2777">
        <f t="shared" si="570"/>
        <v>-1</v>
      </c>
      <c r="AA2777" t="str">
        <f t="shared" si="571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59"/>
        <v>1578</v>
      </c>
      <c r="N2778">
        <f t="shared" si="560"/>
        <v>1474</v>
      </c>
      <c r="O2778">
        <f t="shared" si="561"/>
        <v>0.76392469914483863</v>
      </c>
      <c r="P2778">
        <f t="shared" si="562"/>
        <v>0</v>
      </c>
      <c r="Q2778">
        <f t="shared" si="563"/>
        <v>40.579915840792133</v>
      </c>
      <c r="R2778">
        <f t="shared" si="564"/>
        <v>40</v>
      </c>
      <c r="S2778">
        <f>INDEX(Weights!$B$1:$B$36,MATCH(Matches!H2507,Weights!$A$1:$A$36,0))</f>
        <v>50</v>
      </c>
      <c r="T2778">
        <f t="shared" si="565"/>
        <v>1678</v>
      </c>
      <c r="U2778">
        <f t="shared" si="566"/>
        <v>1474</v>
      </c>
      <c r="V2778">
        <f t="shared" si="567"/>
        <v>204</v>
      </c>
      <c r="W2778">
        <f t="shared" si="568"/>
        <v>-1</v>
      </c>
      <c r="X2778">
        <f t="shared" si="569"/>
        <v>0</v>
      </c>
      <c r="Y2778">
        <f t="shared" si="570"/>
        <v>-1</v>
      </c>
      <c r="AA2778" t="str">
        <f t="shared" si="571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59"/>
        <v>1486</v>
      </c>
      <c r="N2779">
        <f t="shared" si="560"/>
        <v>1356</v>
      </c>
      <c r="O2779">
        <f t="shared" si="561"/>
        <v>0.78984417975813059</v>
      </c>
      <c r="P2779">
        <f t="shared" si="562"/>
        <v>0</v>
      </c>
      <c r="Q2779">
        <f t="shared" si="563"/>
        <v>40.514320191356191</v>
      </c>
      <c r="R2779">
        <f t="shared" si="564"/>
        <v>40</v>
      </c>
      <c r="S2779">
        <f>INDEX(Weights!$B$1:$B$36,MATCH(Matches!H828,Weights!$A$1:$A$36,0))</f>
        <v>40</v>
      </c>
      <c r="T2779">
        <f t="shared" si="565"/>
        <v>1586</v>
      </c>
      <c r="U2779">
        <f t="shared" si="566"/>
        <v>1356</v>
      </c>
      <c r="V2779">
        <f t="shared" si="567"/>
        <v>230</v>
      </c>
      <c r="W2779">
        <f t="shared" si="568"/>
        <v>-1</v>
      </c>
      <c r="X2779">
        <f t="shared" si="569"/>
        <v>0</v>
      </c>
      <c r="Y2779">
        <f t="shared" si="570"/>
        <v>-1</v>
      </c>
      <c r="AA2779" t="str">
        <f t="shared" si="571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59"/>
        <v>1245</v>
      </c>
      <c r="N2780">
        <f t="shared" si="560"/>
        <v>1375</v>
      </c>
      <c r="O2780">
        <f t="shared" si="561"/>
        <v>0.54306649202221191</v>
      </c>
      <c r="P2780">
        <f t="shared" si="562"/>
        <v>0</v>
      </c>
      <c r="Q2780">
        <f t="shared" si="563"/>
        <v>58.924644532646234</v>
      </c>
      <c r="R2780">
        <f t="shared" si="564"/>
        <v>30</v>
      </c>
      <c r="S2780">
        <f>INDEX(Weights!$B$1:$B$36,MATCH(Matches!H852,Weights!$A$1:$A$36,0))</f>
        <v>40</v>
      </c>
      <c r="T2780">
        <f t="shared" si="565"/>
        <v>1345</v>
      </c>
      <c r="U2780">
        <f t="shared" si="566"/>
        <v>1375</v>
      </c>
      <c r="V2780">
        <f t="shared" si="567"/>
        <v>30</v>
      </c>
      <c r="W2780">
        <f t="shared" si="568"/>
        <v>3</v>
      </c>
      <c r="X2780">
        <f t="shared" si="569"/>
        <v>0</v>
      </c>
      <c r="Y2780">
        <f t="shared" si="570"/>
        <v>3</v>
      </c>
      <c r="AA2780" t="str">
        <f t="shared" si="571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59"/>
        <v>1461</v>
      </c>
      <c r="N2781">
        <f t="shared" si="560"/>
        <v>1538</v>
      </c>
      <c r="O2781">
        <f t="shared" si="561"/>
        <v>0.53305139388444112</v>
      </c>
      <c r="P2781">
        <f t="shared" si="562"/>
        <v>0</v>
      </c>
      <c r="Q2781">
        <f t="shared" si="563"/>
        <v>60.031734964259748</v>
      </c>
      <c r="R2781">
        <f t="shared" si="564"/>
        <v>60</v>
      </c>
      <c r="S2781">
        <f>INDEX(Weights!$B$1:$B$36,MATCH(Matches!H897,Weights!$A$1:$A$36,0))</f>
        <v>20</v>
      </c>
      <c r="T2781">
        <f t="shared" si="565"/>
        <v>1561</v>
      </c>
      <c r="U2781">
        <f t="shared" si="566"/>
        <v>1538</v>
      </c>
      <c r="V2781">
        <f t="shared" si="567"/>
        <v>23</v>
      </c>
      <c r="W2781">
        <f t="shared" si="568"/>
        <v>-2</v>
      </c>
      <c r="X2781">
        <f t="shared" si="569"/>
        <v>0</v>
      </c>
      <c r="Y2781">
        <f t="shared" si="570"/>
        <v>-2</v>
      </c>
      <c r="AA2781" t="str">
        <f t="shared" si="571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59"/>
        <v>1594</v>
      </c>
      <c r="N2782">
        <f t="shared" si="560"/>
        <v>1673</v>
      </c>
      <c r="O2782">
        <f t="shared" si="561"/>
        <v>0.53018468000390206</v>
      </c>
      <c r="P2782">
        <f t="shared" si="562"/>
        <v>0</v>
      </c>
      <c r="Q2782">
        <f t="shared" si="563"/>
        <v>60.356327157103983</v>
      </c>
      <c r="R2782">
        <f t="shared" si="564"/>
        <v>60</v>
      </c>
      <c r="S2782">
        <f>INDEX(Weights!$B$1:$B$36,MATCH(Matches!H907,Weights!$A$1:$A$36,0))</f>
        <v>40</v>
      </c>
      <c r="T2782">
        <f t="shared" si="565"/>
        <v>1694</v>
      </c>
      <c r="U2782">
        <f t="shared" si="566"/>
        <v>1673</v>
      </c>
      <c r="V2782">
        <f t="shared" si="567"/>
        <v>21</v>
      </c>
      <c r="W2782">
        <f t="shared" si="568"/>
        <v>-2</v>
      </c>
      <c r="X2782">
        <f t="shared" si="569"/>
        <v>0</v>
      </c>
      <c r="Y2782">
        <f t="shared" si="570"/>
        <v>-2</v>
      </c>
      <c r="AA2782" t="str">
        <f t="shared" si="571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59"/>
        <v>1740</v>
      </c>
      <c r="N2783">
        <f t="shared" si="560"/>
        <v>1587</v>
      </c>
      <c r="O2783">
        <f t="shared" si="561"/>
        <v>0.81097915811994781</v>
      </c>
      <c r="P2783">
        <f t="shared" si="562"/>
        <v>0</v>
      </c>
      <c r="Q2783">
        <f t="shared" si="563"/>
        <v>39.458473968904443</v>
      </c>
      <c r="R2783">
        <f t="shared" si="564"/>
        <v>40</v>
      </c>
      <c r="S2783">
        <f>INDEX(Weights!$B$1:$B$36,MATCH(Matches!H1774,Weights!$A$1:$A$36,0))</f>
        <v>40</v>
      </c>
      <c r="T2783">
        <f t="shared" si="565"/>
        <v>1840</v>
      </c>
      <c r="U2783">
        <f t="shared" si="566"/>
        <v>1587</v>
      </c>
      <c r="V2783">
        <f t="shared" si="567"/>
        <v>253</v>
      </c>
      <c r="W2783">
        <f t="shared" si="568"/>
        <v>-1</v>
      </c>
      <c r="X2783">
        <f t="shared" si="569"/>
        <v>0</v>
      </c>
      <c r="Y2783">
        <f t="shared" si="570"/>
        <v>-1</v>
      </c>
      <c r="AA2783" t="str">
        <f t="shared" si="571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59"/>
        <v>1252</v>
      </c>
      <c r="N2784">
        <f t="shared" si="560"/>
        <v>1099</v>
      </c>
      <c r="O2784">
        <f t="shared" si="561"/>
        <v>0.81097915811994781</v>
      </c>
      <c r="P2784">
        <f t="shared" si="562"/>
        <v>0</v>
      </c>
      <c r="Q2784">
        <f t="shared" si="563"/>
        <v>39.458473968904443</v>
      </c>
      <c r="R2784">
        <f t="shared" si="564"/>
        <v>40</v>
      </c>
      <c r="S2784">
        <f>INDEX(Weights!$B$1:$B$36,MATCH(Matches!H2166,Weights!$A$1:$A$36,0))</f>
        <v>30</v>
      </c>
      <c r="T2784">
        <f t="shared" si="565"/>
        <v>1352</v>
      </c>
      <c r="U2784">
        <f t="shared" si="566"/>
        <v>1099</v>
      </c>
      <c r="V2784">
        <f t="shared" si="567"/>
        <v>253</v>
      </c>
      <c r="W2784">
        <f t="shared" si="568"/>
        <v>-1</v>
      </c>
      <c r="X2784">
        <f t="shared" si="569"/>
        <v>0</v>
      </c>
      <c r="Y2784">
        <f t="shared" si="570"/>
        <v>-1</v>
      </c>
      <c r="AA2784" t="str">
        <f t="shared" si="571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59"/>
        <v>1575</v>
      </c>
      <c r="N2785">
        <f t="shared" si="560"/>
        <v>1444</v>
      </c>
      <c r="O2785">
        <f t="shared" si="561"/>
        <v>0.79079810279723817</v>
      </c>
      <c r="P2785">
        <f t="shared" si="562"/>
        <v>0</v>
      </c>
      <c r="Q2785">
        <f t="shared" si="563"/>
        <v>40.465448623116956</v>
      </c>
      <c r="R2785">
        <f t="shared" si="564"/>
        <v>40</v>
      </c>
      <c r="S2785">
        <f>INDEX(Weights!$B$1:$B$36,MATCH(Matches!H2548,Weights!$A$1:$A$36,0))</f>
        <v>20</v>
      </c>
      <c r="T2785">
        <f t="shared" si="565"/>
        <v>1675</v>
      </c>
      <c r="U2785">
        <f t="shared" si="566"/>
        <v>1444</v>
      </c>
      <c r="V2785">
        <f t="shared" si="567"/>
        <v>231</v>
      </c>
      <c r="W2785">
        <f t="shared" si="568"/>
        <v>-1</v>
      </c>
      <c r="X2785">
        <f t="shared" si="569"/>
        <v>0</v>
      </c>
      <c r="Y2785">
        <f t="shared" si="570"/>
        <v>-1</v>
      </c>
      <c r="AA2785" t="str">
        <f t="shared" si="571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59"/>
        <v>1688</v>
      </c>
      <c r="N2786">
        <f t="shared" si="560"/>
        <v>1674</v>
      </c>
      <c r="O2786">
        <f t="shared" si="561"/>
        <v>0.65841452091691255</v>
      </c>
      <c r="P2786">
        <f t="shared" si="562"/>
        <v>0</v>
      </c>
      <c r="Q2786">
        <f t="shared" si="563"/>
        <v>50.120401284655713</v>
      </c>
      <c r="R2786">
        <f t="shared" si="564"/>
        <v>50</v>
      </c>
      <c r="S2786">
        <f>INDEX(Weights!$B$1:$B$36,MATCH(Matches!H52,Weights!$A$1:$A$36,0))</f>
        <v>40</v>
      </c>
      <c r="T2786">
        <f t="shared" si="565"/>
        <v>1788</v>
      </c>
      <c r="U2786">
        <f t="shared" si="566"/>
        <v>1674</v>
      </c>
      <c r="V2786">
        <f t="shared" si="567"/>
        <v>114</v>
      </c>
      <c r="W2786">
        <f t="shared" si="568"/>
        <v>-1</v>
      </c>
      <c r="X2786">
        <f t="shared" si="569"/>
        <v>0</v>
      </c>
      <c r="Y2786">
        <f t="shared" si="570"/>
        <v>-1</v>
      </c>
      <c r="AA2786" t="str">
        <f t="shared" si="571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59"/>
        <v>1239</v>
      </c>
      <c r="N2787">
        <f t="shared" si="560"/>
        <v>1306</v>
      </c>
      <c r="O2787">
        <f t="shared" si="561"/>
        <v>0.54734851804586471</v>
      </c>
      <c r="P2787">
        <f t="shared" si="562"/>
        <v>0</v>
      </c>
      <c r="Q2787">
        <f t="shared" si="563"/>
        <v>60.290653782741742</v>
      </c>
      <c r="R2787">
        <f t="shared" si="564"/>
        <v>60</v>
      </c>
      <c r="S2787">
        <f>INDEX(Weights!$B$1:$B$36,MATCH(Matches!H821,Weights!$A$1:$A$36,0))</f>
        <v>20</v>
      </c>
      <c r="T2787">
        <f t="shared" si="565"/>
        <v>1339</v>
      </c>
      <c r="U2787">
        <f t="shared" si="566"/>
        <v>1306</v>
      </c>
      <c r="V2787">
        <f t="shared" si="567"/>
        <v>33</v>
      </c>
      <c r="W2787">
        <f t="shared" si="568"/>
        <v>-2</v>
      </c>
      <c r="X2787">
        <f t="shared" si="569"/>
        <v>0</v>
      </c>
      <c r="Y2787">
        <f t="shared" si="570"/>
        <v>-2</v>
      </c>
      <c r="AA2787" t="str">
        <f t="shared" si="571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59"/>
        <v>1860</v>
      </c>
      <c r="N2788">
        <f t="shared" si="560"/>
        <v>1978</v>
      </c>
      <c r="O2788">
        <f t="shared" si="561"/>
        <v>0.52588093089116905</v>
      </c>
      <c r="P2788">
        <f t="shared" si="562"/>
        <v>0</v>
      </c>
      <c r="Q2788">
        <f t="shared" si="563"/>
        <v>62.751847540996579</v>
      </c>
      <c r="R2788">
        <f t="shared" si="564"/>
        <v>40</v>
      </c>
      <c r="S2788">
        <f>INDEX(Weights!$B$1:$B$36,MATCH(Matches!H1572,Weights!$A$1:$A$36,0))</f>
        <v>40</v>
      </c>
      <c r="T2788">
        <f t="shared" si="565"/>
        <v>1960</v>
      </c>
      <c r="U2788">
        <f t="shared" si="566"/>
        <v>1978</v>
      </c>
      <c r="V2788">
        <f t="shared" si="567"/>
        <v>18</v>
      </c>
      <c r="W2788">
        <f t="shared" si="568"/>
        <v>3</v>
      </c>
      <c r="X2788">
        <f t="shared" si="569"/>
        <v>0</v>
      </c>
      <c r="Y2788">
        <f t="shared" si="570"/>
        <v>3</v>
      </c>
      <c r="AA2788" t="str">
        <f t="shared" si="571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59"/>
        <v>1421</v>
      </c>
      <c r="N2789">
        <f t="shared" si="560"/>
        <v>1564</v>
      </c>
      <c r="O2789">
        <f t="shared" si="561"/>
        <v>0.5615679389736461</v>
      </c>
      <c r="P2789">
        <f t="shared" si="562"/>
        <v>0</v>
      </c>
      <c r="Q2789">
        <f t="shared" si="563"/>
        <v>58.764038524550919</v>
      </c>
      <c r="R2789">
        <f t="shared" si="564"/>
        <v>30</v>
      </c>
      <c r="S2789">
        <f>INDEX(Weights!$B$1:$B$36,MATCH(Matches!H2517,Weights!$A$1:$A$36,0))</f>
        <v>40</v>
      </c>
      <c r="T2789">
        <f t="shared" si="565"/>
        <v>1521</v>
      </c>
      <c r="U2789">
        <f t="shared" si="566"/>
        <v>1564</v>
      </c>
      <c r="V2789">
        <f t="shared" si="567"/>
        <v>43</v>
      </c>
      <c r="W2789">
        <f t="shared" si="568"/>
        <v>4</v>
      </c>
      <c r="X2789">
        <f t="shared" si="569"/>
        <v>1</v>
      </c>
      <c r="Y2789">
        <f t="shared" si="570"/>
        <v>4</v>
      </c>
      <c r="AA2789" t="str">
        <f t="shared" si="571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59"/>
        <v>795</v>
      </c>
      <c r="N2790">
        <f t="shared" si="560"/>
        <v>606</v>
      </c>
      <c r="O2790">
        <f t="shared" si="561"/>
        <v>0.84072304266161502</v>
      </c>
      <c r="P2790">
        <f t="shared" si="562"/>
        <v>0</v>
      </c>
      <c r="Q2790">
        <f t="shared" si="563"/>
        <v>40.441379948812411</v>
      </c>
      <c r="R2790">
        <f t="shared" si="564"/>
        <v>40</v>
      </c>
      <c r="S2790">
        <f>INDEX(Weights!$B$1:$B$36,MATCH(Matches!H126,Weights!$A$1:$A$36,0))</f>
        <v>40</v>
      </c>
      <c r="T2790">
        <f t="shared" si="565"/>
        <v>895</v>
      </c>
      <c r="U2790">
        <f t="shared" si="566"/>
        <v>606</v>
      </c>
      <c r="V2790">
        <f t="shared" si="567"/>
        <v>289</v>
      </c>
      <c r="W2790">
        <f t="shared" si="568"/>
        <v>-1</v>
      </c>
      <c r="X2790">
        <f t="shared" si="569"/>
        <v>0</v>
      </c>
      <c r="Y2790">
        <f t="shared" si="570"/>
        <v>-1</v>
      </c>
      <c r="AA2790" t="str">
        <f t="shared" si="571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59"/>
        <v>1754</v>
      </c>
      <c r="N2791">
        <f t="shared" si="560"/>
        <v>1557</v>
      </c>
      <c r="O2791">
        <f t="shared" si="561"/>
        <v>0.84679340307268069</v>
      </c>
      <c r="P2791">
        <f t="shared" si="562"/>
        <v>0</v>
      </c>
      <c r="Q2791">
        <f t="shared" si="563"/>
        <v>40.151470094862987</v>
      </c>
      <c r="R2791">
        <f t="shared" si="564"/>
        <v>40</v>
      </c>
      <c r="S2791">
        <f>INDEX(Weights!$B$1:$B$36,MATCH(Matches!H761,Weights!$A$1:$A$36,0))</f>
        <v>40</v>
      </c>
      <c r="T2791">
        <f t="shared" si="565"/>
        <v>1854</v>
      </c>
      <c r="U2791">
        <f t="shared" si="566"/>
        <v>1557</v>
      </c>
      <c r="V2791">
        <f t="shared" si="567"/>
        <v>297</v>
      </c>
      <c r="W2791">
        <f t="shared" si="568"/>
        <v>-1</v>
      </c>
      <c r="X2791">
        <f t="shared" si="569"/>
        <v>0</v>
      </c>
      <c r="Y2791">
        <f t="shared" si="570"/>
        <v>-1</v>
      </c>
      <c r="AA2791" t="str">
        <f t="shared" si="571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59"/>
        <v>1925</v>
      </c>
      <c r="N2792">
        <f t="shared" si="560"/>
        <v>1732</v>
      </c>
      <c r="O2792">
        <f t="shared" si="561"/>
        <v>0.84378224792429257</v>
      </c>
      <c r="P2792">
        <f t="shared" si="562"/>
        <v>0</v>
      </c>
      <c r="Q2792">
        <f t="shared" si="563"/>
        <v>40.294756240297929</v>
      </c>
      <c r="R2792">
        <f t="shared" si="564"/>
        <v>40</v>
      </c>
      <c r="S2792">
        <f>INDEX(Weights!$B$1:$B$36,MATCH(Matches!H836,Weights!$A$1:$A$36,0))</f>
        <v>40</v>
      </c>
      <c r="T2792">
        <f t="shared" si="565"/>
        <v>2025</v>
      </c>
      <c r="U2792">
        <f t="shared" si="566"/>
        <v>1732</v>
      </c>
      <c r="V2792">
        <f t="shared" si="567"/>
        <v>293</v>
      </c>
      <c r="W2792">
        <f t="shared" si="568"/>
        <v>-1</v>
      </c>
      <c r="X2792">
        <f t="shared" si="569"/>
        <v>0</v>
      </c>
      <c r="Y2792">
        <f t="shared" si="570"/>
        <v>-1</v>
      </c>
      <c r="AA2792" t="str">
        <f t="shared" si="571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59"/>
        <v>914</v>
      </c>
      <c r="N2793">
        <f t="shared" si="560"/>
        <v>706</v>
      </c>
      <c r="O2793">
        <f t="shared" si="561"/>
        <v>0.85482917753175958</v>
      </c>
      <c r="P2793">
        <f t="shared" si="562"/>
        <v>0</v>
      </c>
      <c r="Q2793">
        <f t="shared" si="563"/>
        <v>39.77402841836993</v>
      </c>
      <c r="R2793">
        <f t="shared" si="564"/>
        <v>40</v>
      </c>
      <c r="S2793">
        <f>INDEX(Weights!$B$1:$B$36,MATCH(Matches!H1163,Weights!$A$1:$A$36,0))</f>
        <v>20</v>
      </c>
      <c r="T2793">
        <f t="shared" si="565"/>
        <v>1014</v>
      </c>
      <c r="U2793">
        <f t="shared" si="566"/>
        <v>706</v>
      </c>
      <c r="V2793">
        <f t="shared" si="567"/>
        <v>308</v>
      </c>
      <c r="W2793">
        <f t="shared" si="568"/>
        <v>-1</v>
      </c>
      <c r="X2793">
        <f t="shared" si="569"/>
        <v>0</v>
      </c>
      <c r="Y2793">
        <f t="shared" si="570"/>
        <v>-1</v>
      </c>
      <c r="AA2793" t="str">
        <f t="shared" si="571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59"/>
        <v>1752</v>
      </c>
      <c r="N2794">
        <f t="shared" si="560"/>
        <v>1564</v>
      </c>
      <c r="O2794">
        <f t="shared" si="561"/>
        <v>0.83995069463475347</v>
      </c>
      <c r="P2794">
        <f t="shared" si="562"/>
        <v>0</v>
      </c>
      <c r="Q2794">
        <f t="shared" si="563"/>
        <v>40.478566441075039</v>
      </c>
      <c r="R2794">
        <f t="shared" si="564"/>
        <v>40</v>
      </c>
      <c r="S2794">
        <f>INDEX(Weights!$B$1:$B$36,MATCH(Matches!H1576,Weights!$A$1:$A$36,0))</f>
        <v>20</v>
      </c>
      <c r="T2794">
        <f t="shared" si="565"/>
        <v>1852</v>
      </c>
      <c r="U2794">
        <f t="shared" si="566"/>
        <v>1564</v>
      </c>
      <c r="V2794">
        <f t="shared" si="567"/>
        <v>288</v>
      </c>
      <c r="W2794">
        <f t="shared" si="568"/>
        <v>-1</v>
      </c>
      <c r="X2794">
        <f t="shared" si="569"/>
        <v>0</v>
      </c>
      <c r="Y2794">
        <f t="shared" si="570"/>
        <v>-1</v>
      </c>
      <c r="AA2794" t="str">
        <f t="shared" si="571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59"/>
        <v>1689</v>
      </c>
      <c r="N2795">
        <f t="shared" si="560"/>
        <v>1504</v>
      </c>
      <c r="O2795">
        <f t="shared" si="561"/>
        <v>0.83761545837139739</v>
      </c>
      <c r="P2795">
        <f t="shared" si="562"/>
        <v>0</v>
      </c>
      <c r="Q2795">
        <f t="shared" si="563"/>
        <v>40.591418962237505</v>
      </c>
      <c r="R2795">
        <f t="shared" si="564"/>
        <v>40</v>
      </c>
      <c r="S2795">
        <f>INDEX(Weights!$B$1:$B$36,MATCH(Matches!H2262,Weights!$A$1:$A$36,0))</f>
        <v>20</v>
      </c>
      <c r="T2795">
        <f t="shared" si="565"/>
        <v>1789</v>
      </c>
      <c r="U2795">
        <f t="shared" si="566"/>
        <v>1504</v>
      </c>
      <c r="V2795">
        <f t="shared" si="567"/>
        <v>285</v>
      </c>
      <c r="W2795">
        <f t="shared" si="568"/>
        <v>-1</v>
      </c>
      <c r="X2795">
        <f t="shared" si="569"/>
        <v>0</v>
      </c>
      <c r="Y2795">
        <f t="shared" si="570"/>
        <v>-1</v>
      </c>
      <c r="AA2795" t="str">
        <f t="shared" si="571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59"/>
        <v>1964</v>
      </c>
      <c r="N2796">
        <f t="shared" si="560"/>
        <v>1748</v>
      </c>
      <c r="O2796">
        <f t="shared" si="561"/>
        <v>0.86045116175771219</v>
      </c>
      <c r="P2796">
        <f t="shared" si="562"/>
        <v>0</v>
      </c>
      <c r="Q2796">
        <f t="shared" si="563"/>
        <v>39.514154331020357</v>
      </c>
      <c r="R2796">
        <f t="shared" si="564"/>
        <v>40</v>
      </c>
      <c r="S2796">
        <f>INDEX(Weights!$B$1:$B$36,MATCH(Matches!H2561,Weights!$A$1:$A$36,0))</f>
        <v>40</v>
      </c>
      <c r="T2796">
        <f t="shared" si="565"/>
        <v>2064</v>
      </c>
      <c r="U2796">
        <f t="shared" si="566"/>
        <v>1748</v>
      </c>
      <c r="V2796">
        <f t="shared" si="567"/>
        <v>316</v>
      </c>
      <c r="W2796">
        <f t="shared" si="568"/>
        <v>-1</v>
      </c>
      <c r="X2796">
        <f t="shared" si="569"/>
        <v>0</v>
      </c>
      <c r="Y2796">
        <f t="shared" si="570"/>
        <v>-1</v>
      </c>
      <c r="AA2796" t="str">
        <f t="shared" si="571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59"/>
        <v>1763</v>
      </c>
      <c r="N2797">
        <f t="shared" si="560"/>
        <v>1817</v>
      </c>
      <c r="O2797">
        <f t="shared" si="561"/>
        <v>0.56581520306923316</v>
      </c>
      <c r="P2797">
        <f t="shared" si="562"/>
        <v>0</v>
      </c>
      <c r="Q2797">
        <f t="shared" si="563"/>
        <v>60.090290638301845</v>
      </c>
      <c r="R2797">
        <f t="shared" si="564"/>
        <v>60</v>
      </c>
      <c r="S2797">
        <f>INDEX(Weights!$B$1:$B$36,MATCH(Matches!H2633,Weights!$A$1:$A$36,0))</f>
        <v>20</v>
      </c>
      <c r="T2797">
        <f t="shared" si="565"/>
        <v>1863</v>
      </c>
      <c r="U2797">
        <f t="shared" si="566"/>
        <v>1817</v>
      </c>
      <c r="V2797">
        <f t="shared" si="567"/>
        <v>46</v>
      </c>
      <c r="W2797">
        <f t="shared" si="568"/>
        <v>-2</v>
      </c>
      <c r="X2797">
        <f t="shared" si="569"/>
        <v>0</v>
      </c>
      <c r="Y2797">
        <f t="shared" si="570"/>
        <v>-2</v>
      </c>
      <c r="AA2797" t="str">
        <f t="shared" si="571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59"/>
        <v>1619</v>
      </c>
      <c r="N2798">
        <f t="shared" si="560"/>
        <v>1398</v>
      </c>
      <c r="O2798">
        <f t="shared" si="561"/>
        <v>0.86387147634185779</v>
      </c>
      <c r="P2798">
        <f t="shared" si="562"/>
        <v>0</v>
      </c>
      <c r="Q2798">
        <f t="shared" si="563"/>
        <v>40.51528607960374</v>
      </c>
      <c r="R2798">
        <f t="shared" si="564"/>
        <v>40</v>
      </c>
      <c r="S2798">
        <f>INDEX(Weights!$B$1:$B$36,MATCH(Matches!H776,Weights!$A$1:$A$36,0))</f>
        <v>40</v>
      </c>
      <c r="T2798">
        <f t="shared" si="565"/>
        <v>1719</v>
      </c>
      <c r="U2798">
        <f t="shared" si="566"/>
        <v>1398</v>
      </c>
      <c r="V2798">
        <f t="shared" si="567"/>
        <v>321</v>
      </c>
      <c r="W2798">
        <f t="shared" si="568"/>
        <v>-1</v>
      </c>
      <c r="X2798">
        <f t="shared" si="569"/>
        <v>0</v>
      </c>
      <c r="Y2798">
        <f t="shared" si="570"/>
        <v>-1</v>
      </c>
      <c r="AA2798" t="str">
        <f t="shared" si="571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59"/>
        <v>1723</v>
      </c>
      <c r="N2799">
        <f t="shared" si="560"/>
        <v>1823</v>
      </c>
      <c r="O2799">
        <f t="shared" si="561"/>
        <v>0.5</v>
      </c>
      <c r="P2799">
        <f t="shared" si="562"/>
        <v>0</v>
      </c>
      <c r="Q2799">
        <f t="shared" si="563"/>
        <v>70</v>
      </c>
      <c r="R2799">
        <f t="shared" si="564"/>
        <v>70</v>
      </c>
      <c r="S2799">
        <f>INDEX(Weights!$B$1:$B$36,MATCH(Matches!H1854,Weights!$A$1:$A$36,0))</f>
        <v>20</v>
      </c>
      <c r="T2799">
        <f t="shared" si="565"/>
        <v>1823</v>
      </c>
      <c r="U2799">
        <f t="shared" si="566"/>
        <v>1823</v>
      </c>
      <c r="V2799">
        <f t="shared" si="567"/>
        <v>0</v>
      </c>
      <c r="W2799">
        <f t="shared" si="568"/>
        <v>-3</v>
      </c>
      <c r="X2799">
        <f t="shared" si="569"/>
        <v>0</v>
      </c>
      <c r="Y2799">
        <f t="shared" si="570"/>
        <v>-3</v>
      </c>
      <c r="AA2799" t="str">
        <f t="shared" si="571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59"/>
        <v>829</v>
      </c>
      <c r="N2800">
        <f t="shared" si="560"/>
        <v>522</v>
      </c>
      <c r="O2800">
        <f t="shared" si="561"/>
        <v>0.91236665220546309</v>
      </c>
      <c r="P2800">
        <f t="shared" si="562"/>
        <v>0</v>
      </c>
      <c r="Q2800">
        <f t="shared" si="563"/>
        <v>39.457820946192228</v>
      </c>
      <c r="R2800">
        <f t="shared" si="564"/>
        <v>40</v>
      </c>
      <c r="S2800">
        <f>INDEX(Weights!$B$1:$B$36,MATCH(Matches!H125,Weights!$A$1:$A$36,0))</f>
        <v>40</v>
      </c>
      <c r="T2800">
        <f t="shared" si="565"/>
        <v>929</v>
      </c>
      <c r="U2800">
        <f t="shared" si="566"/>
        <v>522</v>
      </c>
      <c r="V2800">
        <f t="shared" si="567"/>
        <v>407</v>
      </c>
      <c r="W2800">
        <f t="shared" si="568"/>
        <v>-1</v>
      </c>
      <c r="X2800">
        <f t="shared" si="569"/>
        <v>0</v>
      </c>
      <c r="Y2800">
        <f t="shared" si="570"/>
        <v>-1</v>
      </c>
      <c r="AA2800" t="str">
        <f t="shared" si="571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274</v>
      </c>
      <c r="E2801" t="s">
        <v>249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59"/>
        <v>638</v>
      </c>
      <c r="N2801">
        <f t="shared" si="560"/>
        <v>376</v>
      </c>
      <c r="O2801">
        <f t="shared" si="561"/>
        <v>0.88932251371094684</v>
      </c>
      <c r="P2801">
        <f t="shared" si="562"/>
        <v>0</v>
      </c>
      <c r="Q2801">
        <f t="shared" si="563"/>
        <v>40.480252602376986</v>
      </c>
      <c r="R2801">
        <f t="shared" si="564"/>
        <v>40</v>
      </c>
      <c r="S2801">
        <f>INDEX(Weights!$B$1:$B$36,MATCH(Matches!H559,Weights!$A$1:$A$36,0))</f>
        <v>40</v>
      </c>
      <c r="T2801">
        <f t="shared" si="565"/>
        <v>738</v>
      </c>
      <c r="U2801">
        <f t="shared" si="566"/>
        <v>376</v>
      </c>
      <c r="V2801">
        <f t="shared" si="567"/>
        <v>362</v>
      </c>
      <c r="W2801">
        <f t="shared" si="568"/>
        <v>-1</v>
      </c>
      <c r="X2801">
        <f t="shared" si="569"/>
        <v>0</v>
      </c>
      <c r="Y2801">
        <f t="shared" si="570"/>
        <v>-1</v>
      </c>
      <c r="AA2801" t="str">
        <f t="shared" si="571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59"/>
        <v>1490</v>
      </c>
      <c r="N2802">
        <f t="shared" si="560"/>
        <v>1221</v>
      </c>
      <c r="O2802">
        <f t="shared" si="561"/>
        <v>0.89322691282579114</v>
      </c>
      <c r="P2802">
        <f t="shared" si="562"/>
        <v>0</v>
      </c>
      <c r="Q2802">
        <f t="shared" si="563"/>
        <v>40.303308692425382</v>
      </c>
      <c r="R2802">
        <f t="shared" si="564"/>
        <v>40</v>
      </c>
      <c r="S2802">
        <f>INDEX(Weights!$B$1:$B$36,MATCH(Matches!H1959,Weights!$A$1:$A$36,0))</f>
        <v>40</v>
      </c>
      <c r="T2802">
        <f t="shared" si="565"/>
        <v>1590</v>
      </c>
      <c r="U2802">
        <f t="shared" si="566"/>
        <v>1221</v>
      </c>
      <c r="V2802">
        <f t="shared" si="567"/>
        <v>369</v>
      </c>
      <c r="W2802">
        <f t="shared" si="568"/>
        <v>-1</v>
      </c>
      <c r="X2802">
        <f t="shared" si="569"/>
        <v>0</v>
      </c>
      <c r="Y2802">
        <f t="shared" si="570"/>
        <v>-1</v>
      </c>
      <c r="AA2802" t="str">
        <f t="shared" si="571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59"/>
        <v>1116</v>
      </c>
      <c r="N2803">
        <f t="shared" si="560"/>
        <v>853</v>
      </c>
      <c r="O2803">
        <f t="shared" si="561"/>
        <v>0.88988784218113282</v>
      </c>
      <c r="P2803">
        <f t="shared" si="562"/>
        <v>0</v>
      </c>
      <c r="Q2803">
        <f t="shared" si="563"/>
        <v>40.454536283767268</v>
      </c>
      <c r="R2803">
        <f t="shared" si="564"/>
        <v>40</v>
      </c>
      <c r="S2803">
        <f>INDEX(Weights!$B$1:$B$36,MATCH(Matches!H2275,Weights!$A$1:$A$36,0))</f>
        <v>40</v>
      </c>
      <c r="T2803">
        <f t="shared" si="565"/>
        <v>1216</v>
      </c>
      <c r="U2803">
        <f t="shared" si="566"/>
        <v>853</v>
      </c>
      <c r="V2803">
        <f t="shared" si="567"/>
        <v>363</v>
      </c>
      <c r="W2803">
        <f t="shared" si="568"/>
        <v>-1</v>
      </c>
      <c r="X2803">
        <f t="shared" si="569"/>
        <v>0</v>
      </c>
      <c r="Y2803">
        <f t="shared" si="570"/>
        <v>-1</v>
      </c>
      <c r="AA2803" t="str">
        <f t="shared" si="571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59"/>
        <v>1486</v>
      </c>
      <c r="N2804">
        <f t="shared" si="560"/>
        <v>1226</v>
      </c>
      <c r="O2804">
        <f t="shared" si="561"/>
        <v>0.88818423022188309</v>
      </c>
      <c r="P2804">
        <f t="shared" si="562"/>
        <v>0</v>
      </c>
      <c r="Q2804">
        <f t="shared" si="563"/>
        <v>40.532131482459</v>
      </c>
      <c r="R2804">
        <f t="shared" si="564"/>
        <v>40</v>
      </c>
      <c r="S2804">
        <f>INDEX(Weights!$B$1:$B$36,MATCH(Matches!H2340,Weights!$A$1:$A$36,0))</f>
        <v>40</v>
      </c>
      <c r="T2804">
        <f t="shared" si="565"/>
        <v>1586</v>
      </c>
      <c r="U2804">
        <f t="shared" si="566"/>
        <v>1226</v>
      </c>
      <c r="V2804">
        <f t="shared" si="567"/>
        <v>360</v>
      </c>
      <c r="W2804">
        <f t="shared" si="568"/>
        <v>-1</v>
      </c>
      <c r="X2804">
        <f t="shared" si="569"/>
        <v>0</v>
      </c>
      <c r="Y2804">
        <f t="shared" si="570"/>
        <v>-1</v>
      </c>
      <c r="AA2804" t="str">
        <f t="shared" si="571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59"/>
        <v>1627</v>
      </c>
      <c r="N2805">
        <f t="shared" si="560"/>
        <v>1335</v>
      </c>
      <c r="O2805">
        <f t="shared" si="561"/>
        <v>0.90521260402680392</v>
      </c>
      <c r="P2805">
        <f t="shared" si="562"/>
        <v>0</v>
      </c>
      <c r="Q2805">
        <f t="shared" si="563"/>
        <v>39.769662772983239</v>
      </c>
      <c r="R2805">
        <f t="shared" si="564"/>
        <v>40</v>
      </c>
      <c r="S2805">
        <f>INDEX(Weights!$B$1:$B$36,MATCH(Matches!H2371,Weights!$A$1:$A$36,0))</f>
        <v>50</v>
      </c>
      <c r="T2805">
        <f t="shared" si="565"/>
        <v>1727</v>
      </c>
      <c r="U2805">
        <f t="shared" si="566"/>
        <v>1335</v>
      </c>
      <c r="V2805">
        <f t="shared" si="567"/>
        <v>392</v>
      </c>
      <c r="W2805">
        <f t="shared" si="568"/>
        <v>-1</v>
      </c>
      <c r="X2805">
        <f t="shared" si="569"/>
        <v>0</v>
      </c>
      <c r="Y2805">
        <f t="shared" si="570"/>
        <v>-1</v>
      </c>
      <c r="AA2805" t="str">
        <f t="shared" si="571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59"/>
        <v>1678</v>
      </c>
      <c r="N2806">
        <f t="shared" si="560"/>
        <v>1410</v>
      </c>
      <c r="O2806">
        <f t="shared" si="561"/>
        <v>0.89267666000615409</v>
      </c>
      <c r="P2806">
        <f t="shared" si="562"/>
        <v>0</v>
      </c>
      <c r="Q2806">
        <f t="shared" si="563"/>
        <v>40.328151964622684</v>
      </c>
      <c r="R2806">
        <f t="shared" si="564"/>
        <v>40</v>
      </c>
      <c r="S2806">
        <f>INDEX(Weights!$B$1:$B$36,MATCH(Matches!H2529,Weights!$A$1:$A$36,0))</f>
        <v>20</v>
      </c>
      <c r="T2806">
        <f t="shared" si="565"/>
        <v>1778</v>
      </c>
      <c r="U2806">
        <f t="shared" si="566"/>
        <v>1410</v>
      </c>
      <c r="V2806">
        <f t="shared" si="567"/>
        <v>368</v>
      </c>
      <c r="W2806">
        <f t="shared" si="568"/>
        <v>-1</v>
      </c>
      <c r="X2806">
        <f t="shared" si="569"/>
        <v>0</v>
      </c>
      <c r="Y2806">
        <f t="shared" si="570"/>
        <v>-1</v>
      </c>
      <c r="AA2806" t="str">
        <f t="shared" si="571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59"/>
        <v>2010</v>
      </c>
      <c r="N2807">
        <f t="shared" si="560"/>
        <v>1696</v>
      </c>
      <c r="O2807">
        <f t="shared" si="561"/>
        <v>0.91553532670327564</v>
      </c>
      <c r="P2807">
        <f t="shared" si="562"/>
        <v>0</v>
      </c>
      <c r="Q2807">
        <f t="shared" si="563"/>
        <v>40.413514280472626</v>
      </c>
      <c r="R2807">
        <f t="shared" si="564"/>
        <v>40</v>
      </c>
      <c r="S2807">
        <f>INDEX(Weights!$B$1:$B$36,MATCH(Matches!H575,Weights!$A$1:$A$36,0))</f>
        <v>20</v>
      </c>
      <c r="T2807">
        <f t="shared" si="565"/>
        <v>2110</v>
      </c>
      <c r="U2807">
        <f t="shared" si="566"/>
        <v>1696</v>
      </c>
      <c r="V2807">
        <f t="shared" si="567"/>
        <v>414</v>
      </c>
      <c r="W2807">
        <f t="shared" si="568"/>
        <v>-1</v>
      </c>
      <c r="X2807">
        <f t="shared" si="569"/>
        <v>0</v>
      </c>
      <c r="Y2807">
        <f t="shared" si="570"/>
        <v>-1</v>
      </c>
      <c r="AA2807" t="str">
        <f t="shared" si="571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59"/>
        <v>2091</v>
      </c>
      <c r="N2808">
        <f t="shared" si="560"/>
        <v>1726</v>
      </c>
      <c r="O2808">
        <f t="shared" si="561"/>
        <v>0.93564100596821764</v>
      </c>
      <c r="P2808">
        <f t="shared" si="562"/>
        <v>0</v>
      </c>
      <c r="Q2808">
        <f t="shared" si="563"/>
        <v>39.54508167554259</v>
      </c>
      <c r="R2808">
        <f t="shared" si="564"/>
        <v>40</v>
      </c>
      <c r="S2808">
        <f>INDEX(Weights!$B$1:$B$36,MATCH(Matches!H1768,Weights!$A$1:$A$36,0))</f>
        <v>20</v>
      </c>
      <c r="T2808">
        <f t="shared" si="565"/>
        <v>2191</v>
      </c>
      <c r="U2808">
        <f t="shared" si="566"/>
        <v>1726</v>
      </c>
      <c r="V2808">
        <f t="shared" si="567"/>
        <v>465</v>
      </c>
      <c r="W2808">
        <f t="shared" si="568"/>
        <v>-1</v>
      </c>
      <c r="X2808">
        <f t="shared" si="569"/>
        <v>0</v>
      </c>
      <c r="Y2808">
        <f t="shared" si="570"/>
        <v>-1</v>
      </c>
      <c r="AA2808" t="str">
        <f t="shared" si="571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59"/>
        <v>1640</v>
      </c>
      <c r="N2809">
        <f t="shared" si="560"/>
        <v>1654</v>
      </c>
      <c r="O2809">
        <f t="shared" si="561"/>
        <v>0.62129672312245454</v>
      </c>
      <c r="P2809">
        <f t="shared" si="562"/>
        <v>0</v>
      </c>
      <c r="Q2809">
        <f t="shared" si="563"/>
        <v>59.552865197886263</v>
      </c>
      <c r="R2809">
        <f t="shared" si="564"/>
        <v>60</v>
      </c>
      <c r="S2809">
        <f>INDEX(Weights!$B$1:$B$36,MATCH(Matches!H2711,Weights!$A$1:$A$36,0))</f>
        <v>20</v>
      </c>
      <c r="T2809">
        <f t="shared" si="565"/>
        <v>1740</v>
      </c>
      <c r="U2809">
        <f t="shared" si="566"/>
        <v>1654</v>
      </c>
      <c r="V2809">
        <f t="shared" si="567"/>
        <v>86</v>
      </c>
      <c r="W2809">
        <f t="shared" si="568"/>
        <v>-2</v>
      </c>
      <c r="X2809">
        <f t="shared" si="569"/>
        <v>0</v>
      </c>
      <c r="Y2809">
        <f t="shared" si="570"/>
        <v>-2</v>
      </c>
      <c r="AA2809" t="str">
        <f t="shared" si="571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59"/>
        <v>1628</v>
      </c>
      <c r="N2810">
        <f t="shared" si="560"/>
        <v>1176</v>
      </c>
      <c r="O2810">
        <f t="shared" si="561"/>
        <v>0.95998131798294117</v>
      </c>
      <c r="P2810">
        <f t="shared" si="562"/>
        <v>0</v>
      </c>
      <c r="Q2810">
        <f t="shared" si="563"/>
        <v>39.584103657187271</v>
      </c>
      <c r="R2810">
        <f t="shared" si="564"/>
        <v>40</v>
      </c>
      <c r="S2810">
        <f>INDEX(Weights!$B$1:$B$36,MATCH(Matches!H600,Weights!$A$1:$A$36,0))</f>
        <v>20</v>
      </c>
      <c r="T2810">
        <f t="shared" si="565"/>
        <v>1728</v>
      </c>
      <c r="U2810">
        <f t="shared" si="566"/>
        <v>1176</v>
      </c>
      <c r="V2810">
        <f t="shared" si="567"/>
        <v>552</v>
      </c>
      <c r="W2810">
        <f t="shared" si="568"/>
        <v>-1</v>
      </c>
      <c r="X2810">
        <f t="shared" si="569"/>
        <v>0</v>
      </c>
      <c r="Y2810">
        <f t="shared" si="570"/>
        <v>-1</v>
      </c>
      <c r="AA2810" t="str">
        <f t="shared" si="571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274</v>
      </c>
      <c r="E2811" t="s">
        <v>251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59"/>
        <v>602</v>
      </c>
      <c r="N2811">
        <f t="shared" si="560"/>
        <v>669</v>
      </c>
      <c r="O2811">
        <f t="shared" si="561"/>
        <v>0.54734851804586471</v>
      </c>
      <c r="P2811">
        <f t="shared" si="562"/>
        <v>0</v>
      </c>
      <c r="Q2811">
        <f t="shared" si="563"/>
        <v>69.425601325581397</v>
      </c>
      <c r="R2811">
        <f t="shared" si="564"/>
        <v>70</v>
      </c>
      <c r="S2811">
        <f>INDEX(Weights!$B$1:$B$36,MATCH(Matches!H606,Weights!$A$1:$A$36,0))</f>
        <v>40</v>
      </c>
      <c r="T2811">
        <f t="shared" si="565"/>
        <v>702</v>
      </c>
      <c r="U2811">
        <f t="shared" si="566"/>
        <v>669</v>
      </c>
      <c r="V2811">
        <f t="shared" si="567"/>
        <v>33</v>
      </c>
      <c r="W2811">
        <f t="shared" si="568"/>
        <v>-3</v>
      </c>
      <c r="X2811">
        <f t="shared" si="569"/>
        <v>0</v>
      </c>
      <c r="Y2811">
        <f t="shared" si="570"/>
        <v>-3</v>
      </c>
      <c r="AA2811" t="str">
        <f t="shared" si="571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59"/>
        <v>2021</v>
      </c>
      <c r="N2812">
        <f t="shared" si="560"/>
        <v>1921</v>
      </c>
      <c r="O2812">
        <f t="shared" si="561"/>
        <v>0.75974692664795784</v>
      </c>
      <c r="P2812">
        <f t="shared" si="562"/>
        <v>0</v>
      </c>
      <c r="Q2812">
        <f t="shared" si="563"/>
        <v>50.016655108639839</v>
      </c>
      <c r="R2812">
        <f t="shared" si="564"/>
        <v>50</v>
      </c>
      <c r="S2812">
        <f>INDEX(Weights!$B$1:$B$36,MATCH(Matches!H1535,Weights!$A$1:$A$36,0))</f>
        <v>40</v>
      </c>
      <c r="T2812">
        <f t="shared" si="565"/>
        <v>2121</v>
      </c>
      <c r="U2812">
        <f t="shared" si="566"/>
        <v>1921</v>
      </c>
      <c r="V2812">
        <f t="shared" si="567"/>
        <v>200</v>
      </c>
      <c r="W2812">
        <f t="shared" si="568"/>
        <v>-1</v>
      </c>
      <c r="X2812">
        <f t="shared" si="569"/>
        <v>0</v>
      </c>
      <c r="Y2812">
        <f t="shared" si="570"/>
        <v>-1</v>
      </c>
      <c r="AA2812" t="str">
        <f t="shared" si="571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59"/>
        <v>1470</v>
      </c>
      <c r="N2813">
        <f t="shared" si="560"/>
        <v>1470</v>
      </c>
      <c r="O2813">
        <f t="shared" si="561"/>
        <v>0.64006499980288512</v>
      </c>
      <c r="P2813">
        <f t="shared" si="562"/>
        <v>0</v>
      </c>
      <c r="Q2813">
        <f t="shared" si="563"/>
        <v>59.368970357233259</v>
      </c>
      <c r="R2813">
        <f t="shared" si="564"/>
        <v>60</v>
      </c>
      <c r="S2813">
        <f>INDEX(Weights!$B$1:$B$36,MATCH(Matches!H1865,Weights!$A$1:$A$36,0))</f>
        <v>40</v>
      </c>
      <c r="T2813">
        <f t="shared" si="565"/>
        <v>1570</v>
      </c>
      <c r="U2813">
        <f t="shared" si="566"/>
        <v>1470</v>
      </c>
      <c r="V2813">
        <f t="shared" si="567"/>
        <v>100</v>
      </c>
      <c r="W2813">
        <f t="shared" si="568"/>
        <v>-2</v>
      </c>
      <c r="X2813">
        <f t="shared" si="569"/>
        <v>0</v>
      </c>
      <c r="Y2813">
        <f t="shared" si="570"/>
        <v>-2</v>
      </c>
      <c r="AA2813" t="str">
        <f t="shared" si="571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59"/>
        <v>1524</v>
      </c>
      <c r="N2814">
        <f t="shared" si="560"/>
        <v>1599</v>
      </c>
      <c r="O2814">
        <f t="shared" si="561"/>
        <v>0.53591592694510226</v>
      </c>
      <c r="P2814">
        <f t="shared" si="562"/>
        <v>0</v>
      </c>
      <c r="Q2814">
        <f t="shared" si="563"/>
        <v>70.906644287682482</v>
      </c>
      <c r="R2814">
        <f t="shared" si="564"/>
        <v>70</v>
      </c>
      <c r="S2814">
        <f>INDEX(Weights!$B$1:$B$36,MATCH(Matches!H2602,Weights!$A$1:$A$36,0))</f>
        <v>40</v>
      </c>
      <c r="T2814">
        <f t="shared" si="565"/>
        <v>1624</v>
      </c>
      <c r="U2814">
        <f t="shared" si="566"/>
        <v>1599</v>
      </c>
      <c r="V2814">
        <f t="shared" si="567"/>
        <v>25</v>
      </c>
      <c r="W2814">
        <f t="shared" si="568"/>
        <v>-3</v>
      </c>
      <c r="X2814">
        <f t="shared" si="569"/>
        <v>0</v>
      </c>
      <c r="Y2814">
        <f t="shared" si="570"/>
        <v>-3</v>
      </c>
      <c r="AA2814" t="str">
        <f t="shared" si="571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59"/>
        <v>1156</v>
      </c>
      <c r="N2815">
        <f t="shared" si="560"/>
        <v>678</v>
      </c>
      <c r="O2815">
        <f t="shared" si="561"/>
        <v>0.96535142006963059</v>
      </c>
      <c r="P2815">
        <f t="shared" si="562"/>
        <v>0</v>
      </c>
      <c r="Q2815">
        <f t="shared" si="563"/>
        <v>40.399795545115516</v>
      </c>
      <c r="R2815">
        <f t="shared" si="564"/>
        <v>40</v>
      </c>
      <c r="S2815">
        <f>INDEX(Weights!$B$1:$B$36,MATCH(Matches!H135,Weights!$A$1:$A$36,0))</f>
        <v>40</v>
      </c>
      <c r="T2815">
        <f t="shared" si="565"/>
        <v>1256</v>
      </c>
      <c r="U2815">
        <f t="shared" si="566"/>
        <v>678</v>
      </c>
      <c r="V2815">
        <f t="shared" si="567"/>
        <v>578</v>
      </c>
      <c r="W2815">
        <f t="shared" si="568"/>
        <v>-1</v>
      </c>
      <c r="X2815">
        <f t="shared" si="569"/>
        <v>0</v>
      </c>
      <c r="Y2815">
        <f t="shared" si="570"/>
        <v>-1</v>
      </c>
      <c r="AA2815" t="str">
        <f t="shared" si="571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59"/>
        <v>1772</v>
      </c>
      <c r="N2816">
        <f t="shared" si="560"/>
        <v>1756</v>
      </c>
      <c r="O2816">
        <f t="shared" si="561"/>
        <v>0.66099909124635825</v>
      </c>
      <c r="P2816">
        <f t="shared" si="562"/>
        <v>0</v>
      </c>
      <c r="Q2816">
        <f t="shared" si="563"/>
        <v>60.51445535965459</v>
      </c>
      <c r="R2816">
        <f t="shared" si="564"/>
        <v>60</v>
      </c>
      <c r="S2816">
        <f>INDEX(Weights!$B$1:$B$36,MATCH(Matches!H773,Weights!$A$1:$A$36,0))</f>
        <v>40</v>
      </c>
      <c r="T2816">
        <f t="shared" si="565"/>
        <v>1872</v>
      </c>
      <c r="U2816">
        <f t="shared" si="566"/>
        <v>1756</v>
      </c>
      <c r="V2816">
        <f t="shared" si="567"/>
        <v>116</v>
      </c>
      <c r="W2816">
        <f t="shared" si="568"/>
        <v>-2</v>
      </c>
      <c r="X2816">
        <f t="shared" si="569"/>
        <v>0</v>
      </c>
      <c r="Y2816">
        <f t="shared" si="570"/>
        <v>-2</v>
      </c>
      <c r="AA2816" t="str">
        <f t="shared" si="571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59"/>
        <v>1524</v>
      </c>
      <c r="N2817">
        <f t="shared" si="560"/>
        <v>1578</v>
      </c>
      <c r="O2817">
        <f t="shared" si="561"/>
        <v>0.56581520306923316</v>
      </c>
      <c r="P2817">
        <f t="shared" si="562"/>
        <v>0</v>
      </c>
      <c r="Q2817">
        <f t="shared" si="563"/>
        <v>70.694459574472759</v>
      </c>
      <c r="R2817">
        <f t="shared" si="564"/>
        <v>70</v>
      </c>
      <c r="S2817">
        <f>INDEX(Weights!$B$1:$B$36,MATCH(Matches!H782,Weights!$A$1:$A$36,0))</f>
        <v>40</v>
      </c>
      <c r="T2817">
        <f t="shared" si="565"/>
        <v>1624</v>
      </c>
      <c r="U2817">
        <f t="shared" si="566"/>
        <v>1578</v>
      </c>
      <c r="V2817">
        <f t="shared" si="567"/>
        <v>46</v>
      </c>
      <c r="W2817">
        <f t="shared" si="568"/>
        <v>-3</v>
      </c>
      <c r="X2817">
        <f t="shared" si="569"/>
        <v>0</v>
      </c>
      <c r="Y2817">
        <f t="shared" si="570"/>
        <v>-3</v>
      </c>
      <c r="AA2817" t="str">
        <f t="shared" si="571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41" si="572">K2818-J2818</f>
        <v>1350</v>
      </c>
      <c r="N2818">
        <f t="shared" ref="N2818:N2841" si="573">L2818+J2818</f>
        <v>1336</v>
      </c>
      <c r="O2818">
        <f t="shared" ref="O2818:O2841" si="574">1/(10^(-V2818/400)+1)</f>
        <v>0.65841452091691255</v>
      </c>
      <c r="P2818">
        <f t="shared" ref="P2818:P2841" si="575">IF(F2818&gt;G2818,1,IF(F2818=G2818,0.5,0))</f>
        <v>0</v>
      </c>
      <c r="Q2818">
        <f t="shared" ref="Q2818:Q2841" si="576">(M2818-K2818)/(O2818-P2818)</f>
        <v>60.752001557158444</v>
      </c>
      <c r="R2818">
        <f t="shared" ref="R2818:R2841" si="577">ROUND((Q2818/IF(W2818=2,1.5,IF(W2818=3,1.75,IF(W2818&gt;3,1.75+(W2818-3)/8,1))))/10,0)*10</f>
        <v>60</v>
      </c>
      <c r="S2818">
        <f>INDEX(Weights!$B$1:$B$36,MATCH(Matches!H1150,Weights!$A$1:$A$36,0))</f>
        <v>40</v>
      </c>
      <c r="T2818">
        <f t="shared" ref="T2818:T2841" si="578">M2818+IF(ISBLANK(I2818),100,0)</f>
        <v>1450</v>
      </c>
      <c r="U2818">
        <f t="shared" ref="U2818:U2841" si="579">N2818</f>
        <v>1336</v>
      </c>
      <c r="V2818">
        <f t="shared" ref="V2818:V2841" si="580">ABS(T2818-U2818)</f>
        <v>114</v>
      </c>
      <c r="W2818">
        <f t="shared" ref="W2818:W2841" si="581">IF(U2818&gt;T2818,G2818-F2818,F2818-G2818)</f>
        <v>-2</v>
      </c>
      <c r="X2818">
        <f t="shared" ref="X2818:X2841" si="582">IF(W2818=4,1,0)</f>
        <v>0</v>
      </c>
      <c r="Y2818">
        <f t="shared" ref="Y2818:Y2841" si="583">IF(W2818&lt;0,MAX(W2818,-3),MIN(W2818,7))</f>
        <v>-2</v>
      </c>
      <c r="AA2818" t="str">
        <f t="shared" si="571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72"/>
        <v>1763</v>
      </c>
      <c r="N2819">
        <f t="shared" si="573"/>
        <v>1814</v>
      </c>
      <c r="O2819">
        <f t="shared" si="574"/>
        <v>0.57005282358398823</v>
      </c>
      <c r="P2819">
        <f t="shared" si="575"/>
        <v>0</v>
      </c>
      <c r="Q2819">
        <f t="shared" si="576"/>
        <v>70.168935833902836</v>
      </c>
      <c r="R2819">
        <f t="shared" si="577"/>
        <v>70</v>
      </c>
      <c r="S2819">
        <f>INDEX(Weights!$B$1:$B$36,MATCH(Matches!H1839,Weights!$A$1:$A$36,0))</f>
        <v>40</v>
      </c>
      <c r="T2819">
        <f t="shared" si="578"/>
        <v>1863</v>
      </c>
      <c r="U2819">
        <f t="shared" si="579"/>
        <v>1814</v>
      </c>
      <c r="V2819">
        <f t="shared" si="580"/>
        <v>49</v>
      </c>
      <c r="W2819">
        <f t="shared" si="581"/>
        <v>-3</v>
      </c>
      <c r="X2819">
        <f t="shared" si="582"/>
        <v>0</v>
      </c>
      <c r="Y2819">
        <f t="shared" si="583"/>
        <v>-3</v>
      </c>
      <c r="AA2819" t="str">
        <f t="shared" ref="AA2819:AA2841" si="584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72"/>
        <v>1285</v>
      </c>
      <c r="N2820">
        <f t="shared" si="573"/>
        <v>1269</v>
      </c>
      <c r="O2820">
        <f t="shared" si="574"/>
        <v>0.66099909124635825</v>
      </c>
      <c r="P2820">
        <f t="shared" si="575"/>
        <v>0</v>
      </c>
      <c r="Q2820">
        <f t="shared" si="576"/>
        <v>60.51445535965459</v>
      </c>
      <c r="R2820">
        <f t="shared" si="577"/>
        <v>60</v>
      </c>
      <c r="S2820">
        <f>INDEX(Weights!$B$1:$B$36,MATCH(Matches!H2251,Weights!$A$1:$A$36,0))</f>
        <v>20</v>
      </c>
      <c r="T2820">
        <f t="shared" si="578"/>
        <v>1385</v>
      </c>
      <c r="U2820">
        <f t="shared" si="579"/>
        <v>1269</v>
      </c>
      <c r="V2820">
        <f t="shared" si="580"/>
        <v>116</v>
      </c>
      <c r="W2820">
        <f t="shared" si="581"/>
        <v>-2</v>
      </c>
      <c r="X2820">
        <f t="shared" si="582"/>
        <v>0</v>
      </c>
      <c r="Y2820">
        <f t="shared" si="583"/>
        <v>-2</v>
      </c>
      <c r="AA2820" t="str">
        <f t="shared" si="584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72"/>
        <v>1804</v>
      </c>
      <c r="N2821">
        <f t="shared" si="573"/>
        <v>1759</v>
      </c>
      <c r="O2821">
        <f t="shared" si="574"/>
        <v>0.69734507858985317</v>
      </c>
      <c r="P2821">
        <f t="shared" si="575"/>
        <v>0</v>
      </c>
      <c r="Q2821">
        <f t="shared" si="576"/>
        <v>60.228431073079243</v>
      </c>
      <c r="R2821">
        <f t="shared" si="577"/>
        <v>60</v>
      </c>
      <c r="S2821">
        <f>INDEX(Weights!$B$1:$B$36,MATCH(Matches!H2468,Weights!$A$1:$A$36,0))</f>
        <v>40</v>
      </c>
      <c r="T2821">
        <f t="shared" si="578"/>
        <v>1904</v>
      </c>
      <c r="U2821">
        <f t="shared" si="579"/>
        <v>1759</v>
      </c>
      <c r="V2821">
        <f t="shared" si="580"/>
        <v>145</v>
      </c>
      <c r="W2821">
        <f t="shared" si="581"/>
        <v>-2</v>
      </c>
      <c r="X2821">
        <f t="shared" si="582"/>
        <v>0</v>
      </c>
      <c r="Y2821">
        <f t="shared" si="583"/>
        <v>-2</v>
      </c>
      <c r="AA2821" t="str">
        <f t="shared" si="584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72"/>
        <v>1376</v>
      </c>
      <c r="N2822">
        <f t="shared" si="573"/>
        <v>1310</v>
      </c>
      <c r="O2822">
        <f t="shared" si="574"/>
        <v>0.72223453364917056</v>
      </c>
      <c r="P2822">
        <f t="shared" si="575"/>
        <v>0</v>
      </c>
      <c r="Q2822">
        <f t="shared" si="576"/>
        <v>59.53744662795021</v>
      </c>
      <c r="R2822">
        <f t="shared" si="577"/>
        <v>60</v>
      </c>
      <c r="S2822">
        <f>INDEX(Weights!$B$1:$B$36,MATCH(Matches!H1220,Weights!$A$1:$A$36,0))</f>
        <v>30</v>
      </c>
      <c r="T2822">
        <f t="shared" si="578"/>
        <v>1476</v>
      </c>
      <c r="U2822">
        <f t="shared" si="579"/>
        <v>1310</v>
      </c>
      <c r="V2822">
        <f t="shared" si="580"/>
        <v>166</v>
      </c>
      <c r="W2822">
        <f t="shared" si="581"/>
        <v>-2</v>
      </c>
      <c r="X2822">
        <f t="shared" si="582"/>
        <v>0</v>
      </c>
      <c r="Y2822">
        <f t="shared" si="583"/>
        <v>-2</v>
      </c>
      <c r="AA2822" t="str">
        <f t="shared" si="584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72"/>
        <v>1858</v>
      </c>
      <c r="N2823">
        <f t="shared" si="573"/>
        <v>1602</v>
      </c>
      <c r="O2823">
        <f t="shared" si="574"/>
        <v>0.88587694258584959</v>
      </c>
      <c r="P2823">
        <f t="shared" si="575"/>
        <v>0</v>
      </c>
      <c r="Q2823">
        <f t="shared" si="576"/>
        <v>49.668298027449787</v>
      </c>
      <c r="R2823">
        <f t="shared" si="577"/>
        <v>50</v>
      </c>
      <c r="S2823">
        <f>INDEX(Weights!$B$1:$B$36,MATCH(Matches!H523,Weights!$A$1:$A$36,0))</f>
        <v>40</v>
      </c>
      <c r="T2823">
        <f t="shared" si="578"/>
        <v>1958</v>
      </c>
      <c r="U2823">
        <f t="shared" si="579"/>
        <v>1602</v>
      </c>
      <c r="V2823">
        <f t="shared" si="580"/>
        <v>356</v>
      </c>
      <c r="W2823">
        <f t="shared" si="581"/>
        <v>-1</v>
      </c>
      <c r="X2823">
        <f t="shared" si="582"/>
        <v>0</v>
      </c>
      <c r="Y2823">
        <f t="shared" si="583"/>
        <v>-1</v>
      </c>
      <c r="AA2823" t="str">
        <f t="shared" si="584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72"/>
        <v>1540</v>
      </c>
      <c r="N2824">
        <f t="shared" si="573"/>
        <v>1469</v>
      </c>
      <c r="O2824">
        <f t="shared" si="574"/>
        <v>0.7279715135441962</v>
      </c>
      <c r="P2824">
        <f t="shared" si="575"/>
        <v>0</v>
      </c>
      <c r="Q2824">
        <f t="shared" si="576"/>
        <v>60.441925516813093</v>
      </c>
      <c r="R2824">
        <f t="shared" si="577"/>
        <v>60</v>
      </c>
      <c r="S2824">
        <f>INDEX(Weights!$B$1:$B$36,MATCH(Matches!H1654,Weights!$A$1:$A$36,0))</f>
        <v>40</v>
      </c>
      <c r="T2824">
        <f t="shared" si="578"/>
        <v>1640</v>
      </c>
      <c r="U2824">
        <f t="shared" si="579"/>
        <v>1469</v>
      </c>
      <c r="V2824">
        <f t="shared" si="580"/>
        <v>171</v>
      </c>
      <c r="W2824">
        <f t="shared" si="581"/>
        <v>-2</v>
      </c>
      <c r="X2824">
        <f t="shared" si="582"/>
        <v>0</v>
      </c>
      <c r="Y2824">
        <f t="shared" si="583"/>
        <v>-2</v>
      </c>
      <c r="AA2824" t="str">
        <f t="shared" si="584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72"/>
        <v>1674</v>
      </c>
      <c r="N2825">
        <f t="shared" si="573"/>
        <v>1600</v>
      </c>
      <c r="O2825">
        <f t="shared" si="574"/>
        <v>0.73137785783938836</v>
      </c>
      <c r="P2825">
        <f t="shared" si="575"/>
        <v>0</v>
      </c>
      <c r="Q2825">
        <f t="shared" si="576"/>
        <v>60.160421221915726</v>
      </c>
      <c r="R2825">
        <f t="shared" si="577"/>
        <v>60</v>
      </c>
      <c r="S2825">
        <f>INDEX(Weights!$B$1:$B$36,MATCH(Matches!H2269,Weights!$A$1:$A$36,0))</f>
        <v>40</v>
      </c>
      <c r="T2825">
        <f t="shared" si="578"/>
        <v>1774</v>
      </c>
      <c r="U2825">
        <f t="shared" si="579"/>
        <v>1600</v>
      </c>
      <c r="V2825">
        <f t="shared" si="580"/>
        <v>174</v>
      </c>
      <c r="W2825">
        <f t="shared" si="581"/>
        <v>-2</v>
      </c>
      <c r="X2825">
        <f t="shared" si="582"/>
        <v>0</v>
      </c>
      <c r="Y2825">
        <f t="shared" si="583"/>
        <v>-2</v>
      </c>
      <c r="AA2825" t="str">
        <f t="shared" si="584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72"/>
        <v>1788</v>
      </c>
      <c r="N2826">
        <f t="shared" si="573"/>
        <v>1795</v>
      </c>
      <c r="O2826">
        <f t="shared" si="574"/>
        <v>0.63073028861620217</v>
      </c>
      <c r="P2826">
        <f t="shared" si="575"/>
        <v>0</v>
      </c>
      <c r="Q2826">
        <f t="shared" si="576"/>
        <v>69.760404398105408</v>
      </c>
      <c r="R2826">
        <f t="shared" si="577"/>
        <v>70</v>
      </c>
      <c r="S2826">
        <f>INDEX(Weights!$B$1:$B$36,MATCH(Matches!H2589,Weights!$A$1:$A$36,0))</f>
        <v>50</v>
      </c>
      <c r="T2826">
        <f t="shared" si="578"/>
        <v>1888</v>
      </c>
      <c r="U2826">
        <f t="shared" si="579"/>
        <v>1795</v>
      </c>
      <c r="V2826">
        <f t="shared" si="580"/>
        <v>93</v>
      </c>
      <c r="W2826">
        <f t="shared" si="581"/>
        <v>-3</v>
      </c>
      <c r="X2826">
        <f t="shared" si="582"/>
        <v>0</v>
      </c>
      <c r="Y2826">
        <f t="shared" si="583"/>
        <v>-3</v>
      </c>
      <c r="AA2826" t="str">
        <f t="shared" si="584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72"/>
        <v>1215</v>
      </c>
      <c r="N2827">
        <f t="shared" si="573"/>
        <v>1131</v>
      </c>
      <c r="O2827">
        <f t="shared" si="574"/>
        <v>0.74253555894306977</v>
      </c>
      <c r="P2827">
        <f t="shared" si="575"/>
        <v>0</v>
      </c>
      <c r="Q2827">
        <f t="shared" si="576"/>
        <v>60.603158270363927</v>
      </c>
      <c r="R2827">
        <f t="shared" si="577"/>
        <v>60</v>
      </c>
      <c r="S2827">
        <f>INDEX(Weights!$B$1:$B$36,MATCH(Matches!H476,Weights!$A$1:$A$36,0))</f>
        <v>50</v>
      </c>
      <c r="T2827">
        <f t="shared" si="578"/>
        <v>1315</v>
      </c>
      <c r="U2827">
        <f t="shared" si="579"/>
        <v>1131</v>
      </c>
      <c r="V2827">
        <f t="shared" si="580"/>
        <v>184</v>
      </c>
      <c r="W2827">
        <f t="shared" si="581"/>
        <v>-2</v>
      </c>
      <c r="X2827">
        <f t="shared" si="582"/>
        <v>0</v>
      </c>
      <c r="Y2827">
        <f t="shared" si="583"/>
        <v>-2</v>
      </c>
      <c r="AA2827" t="str">
        <f t="shared" si="584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274</v>
      </c>
      <c r="E2828" t="s">
        <v>275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72"/>
        <v>684</v>
      </c>
      <c r="N2828">
        <f t="shared" si="573"/>
        <v>675</v>
      </c>
      <c r="O2828">
        <f t="shared" si="574"/>
        <v>0.65191203987466362</v>
      </c>
      <c r="P2828">
        <f t="shared" si="575"/>
        <v>0</v>
      </c>
      <c r="Q2828">
        <f t="shared" si="576"/>
        <v>70.561666584412137</v>
      </c>
      <c r="R2828">
        <f t="shared" si="577"/>
        <v>70</v>
      </c>
      <c r="S2828">
        <f>INDEX(Weights!$B$1:$B$36,MATCH(Matches!H556,Weights!$A$1:$A$36,0))</f>
        <v>40</v>
      </c>
      <c r="T2828">
        <f t="shared" si="578"/>
        <v>784</v>
      </c>
      <c r="U2828">
        <f t="shared" si="579"/>
        <v>675</v>
      </c>
      <c r="V2828">
        <f t="shared" si="580"/>
        <v>109</v>
      </c>
      <c r="W2828">
        <f t="shared" si="581"/>
        <v>-3</v>
      </c>
      <c r="X2828">
        <f t="shared" si="582"/>
        <v>0</v>
      </c>
      <c r="Y2828">
        <f t="shared" si="583"/>
        <v>-3</v>
      </c>
      <c r="AA2828" t="str">
        <f t="shared" si="584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72"/>
        <v>1778</v>
      </c>
      <c r="N2829">
        <f t="shared" si="573"/>
        <v>1796</v>
      </c>
      <c r="O2829">
        <f t="shared" si="574"/>
        <v>0.61586410425375604</v>
      </c>
      <c r="P2829">
        <f t="shared" si="575"/>
        <v>0</v>
      </c>
      <c r="Q2829">
        <f t="shared" si="576"/>
        <v>74.691802432191281</v>
      </c>
      <c r="R2829">
        <f t="shared" si="577"/>
        <v>70</v>
      </c>
      <c r="S2829">
        <f>INDEX(Weights!$B$1:$B$36,MATCH(Matches!H2752,Weights!$A$1:$A$36,0))</f>
        <v>30</v>
      </c>
      <c r="T2829">
        <f t="shared" si="578"/>
        <v>1878</v>
      </c>
      <c r="U2829">
        <f t="shared" si="579"/>
        <v>1796</v>
      </c>
      <c r="V2829">
        <f t="shared" si="580"/>
        <v>82</v>
      </c>
      <c r="W2829">
        <f t="shared" si="581"/>
        <v>-4</v>
      </c>
      <c r="X2829">
        <f t="shared" si="582"/>
        <v>0</v>
      </c>
      <c r="Y2829">
        <f t="shared" si="583"/>
        <v>-3</v>
      </c>
      <c r="AA2829" t="str">
        <f t="shared" si="584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72"/>
        <v>1283</v>
      </c>
      <c r="N2830">
        <f t="shared" si="573"/>
        <v>1163</v>
      </c>
      <c r="O2830">
        <f t="shared" si="574"/>
        <v>0.78012960399315845</v>
      </c>
      <c r="P2830">
        <f t="shared" si="575"/>
        <v>0</v>
      </c>
      <c r="Q2830">
        <f t="shared" si="576"/>
        <v>60.24639977694293</v>
      </c>
      <c r="R2830">
        <f t="shared" si="577"/>
        <v>60</v>
      </c>
      <c r="S2830">
        <f>INDEX(Weights!$B$1:$B$36,MATCH(Matches!H5,Weights!$A$1:$A$36,0))</f>
        <v>40</v>
      </c>
      <c r="T2830">
        <f t="shared" si="578"/>
        <v>1383</v>
      </c>
      <c r="U2830">
        <f t="shared" si="579"/>
        <v>1163</v>
      </c>
      <c r="V2830">
        <f t="shared" si="580"/>
        <v>220</v>
      </c>
      <c r="W2830">
        <f t="shared" si="581"/>
        <v>-2</v>
      </c>
      <c r="X2830">
        <f t="shared" si="582"/>
        <v>0</v>
      </c>
      <c r="Y2830">
        <f t="shared" si="583"/>
        <v>-2</v>
      </c>
      <c r="AA2830" t="str">
        <f t="shared" si="584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258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72"/>
        <v>1197</v>
      </c>
      <c r="N2831">
        <f t="shared" si="573"/>
        <v>1262</v>
      </c>
      <c r="O2831">
        <f t="shared" si="574"/>
        <v>0.55019935325353697</v>
      </c>
      <c r="P2831">
        <f t="shared" si="575"/>
        <v>0</v>
      </c>
      <c r="Q2831">
        <f t="shared" si="576"/>
        <v>85.423582783351549</v>
      </c>
      <c r="R2831">
        <f t="shared" si="577"/>
        <v>90</v>
      </c>
      <c r="S2831">
        <f>INDEX(Weights!$B$1:$B$36,MATCH(Matches!H468,Weights!$A$1:$A$36,0))</f>
        <v>40</v>
      </c>
      <c r="T2831">
        <f t="shared" si="578"/>
        <v>1297</v>
      </c>
      <c r="U2831">
        <f t="shared" si="579"/>
        <v>1262</v>
      </c>
      <c r="V2831">
        <f t="shared" si="580"/>
        <v>35</v>
      </c>
      <c r="W2831">
        <f t="shared" si="581"/>
        <v>-6</v>
      </c>
      <c r="X2831">
        <f t="shared" si="582"/>
        <v>0</v>
      </c>
      <c r="Y2831">
        <f t="shared" si="583"/>
        <v>-3</v>
      </c>
      <c r="AA2831" t="str">
        <f t="shared" si="584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72"/>
        <v>1788</v>
      </c>
      <c r="N2832">
        <f t="shared" si="573"/>
        <v>1751</v>
      </c>
      <c r="O2832">
        <f t="shared" si="574"/>
        <v>0.68753824821234177</v>
      </c>
      <c r="P2832">
        <f t="shared" si="575"/>
        <v>0</v>
      </c>
      <c r="Q2832">
        <f t="shared" si="576"/>
        <v>69.814297786056414</v>
      </c>
      <c r="R2832">
        <f t="shared" si="577"/>
        <v>70</v>
      </c>
      <c r="S2832">
        <f>INDEX(Weights!$B$1:$B$36,MATCH(Matches!H697,Weights!$A$1:$A$36,0))</f>
        <v>40</v>
      </c>
      <c r="T2832">
        <f t="shared" si="578"/>
        <v>1888</v>
      </c>
      <c r="U2832">
        <f t="shared" si="579"/>
        <v>1751</v>
      </c>
      <c r="V2832">
        <f t="shared" si="580"/>
        <v>137</v>
      </c>
      <c r="W2832">
        <f t="shared" si="581"/>
        <v>-3</v>
      </c>
      <c r="X2832">
        <f t="shared" si="582"/>
        <v>0</v>
      </c>
      <c r="Y2832">
        <f t="shared" si="583"/>
        <v>-3</v>
      </c>
      <c r="AA2832" t="str">
        <f t="shared" si="584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72"/>
        <v>1630</v>
      </c>
      <c r="N2833">
        <f t="shared" si="573"/>
        <v>1578</v>
      </c>
      <c r="O2833">
        <f t="shared" si="574"/>
        <v>0.70578135971200251</v>
      </c>
      <c r="P2833">
        <f t="shared" si="575"/>
        <v>0</v>
      </c>
      <c r="Q2833">
        <f t="shared" si="576"/>
        <v>69.426599790046438</v>
      </c>
      <c r="R2833">
        <f t="shared" si="577"/>
        <v>70</v>
      </c>
      <c r="S2833">
        <f>INDEX(Weights!$B$1:$B$36,MATCH(Matches!H1861,Weights!$A$1:$A$36,0))</f>
        <v>40</v>
      </c>
      <c r="T2833">
        <f t="shared" si="578"/>
        <v>1730</v>
      </c>
      <c r="U2833">
        <f t="shared" si="579"/>
        <v>1578</v>
      </c>
      <c r="V2833">
        <f t="shared" si="580"/>
        <v>152</v>
      </c>
      <c r="W2833">
        <f t="shared" si="581"/>
        <v>-3</v>
      </c>
      <c r="X2833">
        <f t="shared" si="582"/>
        <v>0</v>
      </c>
      <c r="Y2833">
        <f t="shared" si="583"/>
        <v>-3</v>
      </c>
      <c r="AA2833" t="str">
        <f t="shared" si="584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72"/>
        <v>1755</v>
      </c>
      <c r="N2834">
        <f t="shared" si="573"/>
        <v>1711</v>
      </c>
      <c r="O2834">
        <f t="shared" si="574"/>
        <v>0.69612877042959986</v>
      </c>
      <c r="P2834">
        <f t="shared" si="575"/>
        <v>0</v>
      </c>
      <c r="Q2834">
        <f t="shared" si="576"/>
        <v>70.389275779768127</v>
      </c>
      <c r="R2834">
        <f t="shared" si="577"/>
        <v>70</v>
      </c>
      <c r="S2834">
        <f>INDEX(Weights!$B$1:$B$36,MATCH(Matches!H2824,Weights!$A$1:$A$36,0))</f>
        <v>40</v>
      </c>
      <c r="T2834">
        <f t="shared" si="578"/>
        <v>1855</v>
      </c>
      <c r="U2834">
        <f t="shared" si="579"/>
        <v>1711</v>
      </c>
      <c r="V2834">
        <f t="shared" si="580"/>
        <v>144</v>
      </c>
      <c r="W2834">
        <f t="shared" si="581"/>
        <v>-3</v>
      </c>
      <c r="X2834">
        <f t="shared" si="582"/>
        <v>0</v>
      </c>
      <c r="Y2834">
        <f t="shared" si="583"/>
        <v>-3</v>
      </c>
      <c r="AA2834" t="str">
        <f t="shared" si="584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72"/>
        <v>1684</v>
      </c>
      <c r="N2835">
        <f t="shared" si="573"/>
        <v>1621</v>
      </c>
      <c r="O2835">
        <f t="shared" si="574"/>
        <v>0.71875682989878198</v>
      </c>
      <c r="P2835">
        <f t="shared" si="575"/>
        <v>0</v>
      </c>
      <c r="Q2835">
        <f t="shared" si="576"/>
        <v>69.564556356342635</v>
      </c>
      <c r="R2835">
        <f t="shared" si="577"/>
        <v>70</v>
      </c>
      <c r="S2835">
        <f>INDEX(Weights!$B$1:$B$36,MATCH(Matches!H193,Weights!$A$1:$A$36,0))</f>
        <v>50</v>
      </c>
      <c r="T2835">
        <f t="shared" si="578"/>
        <v>1784</v>
      </c>
      <c r="U2835">
        <f t="shared" si="579"/>
        <v>1621</v>
      </c>
      <c r="V2835">
        <f t="shared" si="580"/>
        <v>163</v>
      </c>
      <c r="W2835">
        <f t="shared" si="581"/>
        <v>-3</v>
      </c>
      <c r="X2835">
        <f t="shared" si="582"/>
        <v>0</v>
      </c>
      <c r="Y2835">
        <f t="shared" si="583"/>
        <v>-3</v>
      </c>
      <c r="AA2835" t="str">
        <f t="shared" si="584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72"/>
        <v>1614</v>
      </c>
      <c r="N2836">
        <f t="shared" si="573"/>
        <v>1553</v>
      </c>
      <c r="O2836">
        <f t="shared" si="574"/>
        <v>0.71642369410293882</v>
      </c>
      <c r="P2836">
        <f t="shared" si="575"/>
        <v>0</v>
      </c>
      <c r="Q2836">
        <f t="shared" si="576"/>
        <v>69.791103241786118</v>
      </c>
      <c r="R2836">
        <f t="shared" si="577"/>
        <v>70</v>
      </c>
      <c r="S2836">
        <f>INDEX(Weights!$B$1:$B$36,MATCH(Matches!H2287,Weights!$A$1:$A$36,0))</f>
        <v>20</v>
      </c>
      <c r="T2836">
        <f t="shared" si="578"/>
        <v>1714</v>
      </c>
      <c r="U2836">
        <f t="shared" si="579"/>
        <v>1553</v>
      </c>
      <c r="V2836">
        <f t="shared" si="580"/>
        <v>161</v>
      </c>
      <c r="W2836">
        <f t="shared" si="581"/>
        <v>-3</v>
      </c>
      <c r="X2836">
        <f t="shared" si="582"/>
        <v>0</v>
      </c>
      <c r="Y2836">
        <f t="shared" si="583"/>
        <v>-3</v>
      </c>
      <c r="AA2836" t="str">
        <f t="shared" si="584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72"/>
        <v>1272</v>
      </c>
      <c r="N2837">
        <f t="shared" si="573"/>
        <v>1069</v>
      </c>
      <c r="O2837">
        <f t="shared" si="574"/>
        <v>0.85122079762490277</v>
      </c>
      <c r="P2837">
        <f t="shared" si="575"/>
        <v>0</v>
      </c>
      <c r="Q2837">
        <f t="shared" si="576"/>
        <v>59.913949638332916</v>
      </c>
      <c r="R2837">
        <f t="shared" si="577"/>
        <v>60</v>
      </c>
      <c r="S2837">
        <f>INDEX(Weights!$B$1:$B$36,MATCH(Matches!H357,Weights!$A$1:$A$36,0))</f>
        <v>50</v>
      </c>
      <c r="T2837">
        <f t="shared" si="578"/>
        <v>1372</v>
      </c>
      <c r="U2837">
        <f t="shared" si="579"/>
        <v>1069</v>
      </c>
      <c r="V2837">
        <f t="shared" si="580"/>
        <v>303</v>
      </c>
      <c r="W2837">
        <f t="shared" si="581"/>
        <v>-2</v>
      </c>
      <c r="X2837">
        <f t="shared" si="582"/>
        <v>0</v>
      </c>
      <c r="Y2837">
        <f t="shared" si="583"/>
        <v>-2</v>
      </c>
      <c r="AA2837" t="str">
        <f t="shared" si="584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72"/>
        <v>2067</v>
      </c>
      <c r="N2838">
        <f t="shared" si="573"/>
        <v>1822</v>
      </c>
      <c r="O2838">
        <f t="shared" si="574"/>
        <v>0.87931715345400785</v>
      </c>
      <c r="P2838">
        <f t="shared" si="575"/>
        <v>0</v>
      </c>
      <c r="Q2838">
        <f t="shared" si="576"/>
        <v>60.274043093340076</v>
      </c>
      <c r="R2838">
        <f t="shared" si="577"/>
        <v>60</v>
      </c>
      <c r="S2838">
        <f>INDEX(Weights!$B$1:$B$36,MATCH(Matches!H713,Weights!$A$1:$A$36,0))</f>
        <v>50</v>
      </c>
      <c r="T2838">
        <f t="shared" si="578"/>
        <v>2167</v>
      </c>
      <c r="U2838">
        <f t="shared" si="579"/>
        <v>1822</v>
      </c>
      <c r="V2838">
        <f t="shared" si="580"/>
        <v>345</v>
      </c>
      <c r="W2838">
        <f t="shared" si="581"/>
        <v>-2</v>
      </c>
      <c r="X2838">
        <f t="shared" si="582"/>
        <v>0</v>
      </c>
      <c r="Y2838">
        <f t="shared" si="583"/>
        <v>-2</v>
      </c>
      <c r="AA2838" t="str">
        <f t="shared" si="584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72"/>
        <v>1487</v>
      </c>
      <c r="N2839">
        <f t="shared" si="573"/>
        <v>1248</v>
      </c>
      <c r="O2839">
        <f t="shared" si="574"/>
        <v>0.87560366864099337</v>
      </c>
      <c r="P2839">
        <f t="shared" si="575"/>
        <v>0</v>
      </c>
      <c r="Q2839">
        <f t="shared" si="576"/>
        <v>60.529668728158967</v>
      </c>
      <c r="R2839">
        <f t="shared" si="577"/>
        <v>60</v>
      </c>
      <c r="S2839">
        <f>INDEX(Weights!$B$1:$B$36,MATCH(Matches!H1710,Weights!$A$1:$A$36,0))</f>
        <v>40</v>
      </c>
      <c r="T2839">
        <f t="shared" si="578"/>
        <v>1587</v>
      </c>
      <c r="U2839">
        <f t="shared" si="579"/>
        <v>1248</v>
      </c>
      <c r="V2839">
        <f t="shared" si="580"/>
        <v>339</v>
      </c>
      <c r="W2839">
        <f t="shared" si="581"/>
        <v>-2</v>
      </c>
      <c r="X2839">
        <f t="shared" si="582"/>
        <v>0</v>
      </c>
      <c r="Y2839">
        <f t="shared" si="583"/>
        <v>-2</v>
      </c>
      <c r="AA2839" t="str">
        <f t="shared" si="584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72"/>
        <v>1513</v>
      </c>
      <c r="N2840">
        <f t="shared" si="573"/>
        <v>1294</v>
      </c>
      <c r="O2840">
        <f t="shared" si="574"/>
        <v>0.86251190399131117</v>
      </c>
      <c r="P2840">
        <f t="shared" si="575"/>
        <v>0</v>
      </c>
      <c r="Q2840">
        <f t="shared" si="576"/>
        <v>69.564257284273296</v>
      </c>
      <c r="R2840">
        <f t="shared" si="577"/>
        <v>70</v>
      </c>
      <c r="S2840">
        <f>INDEX(Weights!$B$1:$B$36,MATCH(Matches!H1825,Weights!$A$1:$A$36,0))</f>
        <v>20</v>
      </c>
      <c r="T2840">
        <f t="shared" si="578"/>
        <v>1613</v>
      </c>
      <c r="U2840">
        <f t="shared" si="579"/>
        <v>1294</v>
      </c>
      <c r="V2840">
        <f t="shared" si="580"/>
        <v>319</v>
      </c>
      <c r="W2840">
        <f t="shared" si="581"/>
        <v>-3</v>
      </c>
      <c r="X2840">
        <f t="shared" si="582"/>
        <v>0</v>
      </c>
      <c r="Y2840">
        <f t="shared" si="583"/>
        <v>-3</v>
      </c>
      <c r="AA2840" t="str">
        <f t="shared" si="584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72"/>
        <v>1946</v>
      </c>
      <c r="N2841">
        <f t="shared" si="573"/>
        <v>1708</v>
      </c>
      <c r="O2841">
        <f t="shared" si="574"/>
        <v>0.8749753069983639</v>
      </c>
      <c r="P2841">
        <f t="shared" si="575"/>
        <v>0</v>
      </c>
      <c r="Q2841">
        <f t="shared" si="576"/>
        <v>69.716253146917737</v>
      </c>
      <c r="R2841">
        <f t="shared" si="577"/>
        <v>70</v>
      </c>
      <c r="S2841">
        <f>INDEX(Weights!$B$1:$B$36,MATCH(Matches!H2431,Weights!$A$1:$A$36,0))</f>
        <v>40</v>
      </c>
      <c r="T2841">
        <f t="shared" si="578"/>
        <v>2046</v>
      </c>
      <c r="U2841">
        <f t="shared" si="579"/>
        <v>1708</v>
      </c>
      <c r="V2841">
        <f t="shared" si="580"/>
        <v>338</v>
      </c>
      <c r="W2841">
        <f t="shared" si="581"/>
        <v>-3</v>
      </c>
      <c r="X2841">
        <f t="shared" si="582"/>
        <v>0</v>
      </c>
      <c r="Y2841">
        <f t="shared" si="583"/>
        <v>-3</v>
      </c>
      <c r="AA2841" t="str">
        <f t="shared" si="584"/>
        <v>338-&gt;-3,</v>
      </c>
    </row>
  </sheetData>
  <autoFilter ref="A1:Y2841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70"/>
  <sheetViews>
    <sheetView workbookViewId="0">
      <selection activeCell="E26" sqref="E26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287</v>
      </c>
      <c r="I1" t="s">
        <v>288</v>
      </c>
      <c r="J1" t="s">
        <v>289</v>
      </c>
      <c r="K1" t="s">
        <v>290</v>
      </c>
      <c r="Z1" t="s">
        <v>754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str">
        <f>INDEX(Ratings!$A$2:$A$56,MATCH(Fixtures!G2,Ratings!$B$2:$B$56,0))</f>
        <v>A</v>
      </c>
      <c r="AA2" t="str">
        <f>"['"&amp;Z2&amp;"','"&amp;G2&amp;"',['"&amp;D2&amp;"','"&amp;E2&amp;"']],"</f>
        <v>['A','BG',['BG','KO']],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str">
        <f>INDEX(Ratings!$A$2:$A$56,MATCH(Fixtures!G3,Ratings!$B$2:$B$56,0))</f>
        <v>A</v>
      </c>
      <c r="AA3" t="str">
        <f t="shared" ref="AA3:AA26" si="1">"['"&amp;Z3&amp;"','"&amp;G3&amp;"',['"&amp;D3&amp;"','"&amp;E3&amp;"']],"</f>
        <v>['A','CZ',['CZ','ME']],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str">
        <f>INDEX(Ratings!$A$2:$A$56,MATCH(Fixtures!G4,Ratings!$B$2:$B$56,0))</f>
        <v>D</v>
      </c>
      <c r="AA4" t="str">
        <f t="shared" si="1"/>
        <v>['D','DK',['DK','GE']],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str">
        <f>INDEX(Ratings!$A$2:$A$56,MATCH(Fixtures!G5,Ratings!$B$2:$B$56,0))</f>
        <v>F</v>
      </c>
      <c r="AA5" t="str">
        <f t="shared" si="1"/>
        <v>['F','FO',['FO','NO']],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str">
        <f>INDEX(Ratings!$A$2:$A$56,MATCH(Fixtures!G6,Ratings!$B$2:$B$56,0))</f>
        <v>D</v>
      </c>
      <c r="AA6" t="str">
        <f t="shared" si="1"/>
        <v>['D','IE',['IE','GI']],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str">
        <f>INDEX(Ratings!$A$2:$A$56,MATCH(Fixtures!G7,Ratings!$B$2:$B$56,0))</f>
        <v>G</v>
      </c>
      <c r="AA7" t="str">
        <f t="shared" si="1"/>
        <v>['G','LV',['LV','SI']],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str">
        <f>INDEX(Ratings!$A$2:$A$56,MATCH(Fixtures!G8,Ratings!$B$2:$B$56,0))</f>
        <v>F</v>
      </c>
      <c r="AA8" t="str">
        <f t="shared" si="1"/>
        <v>['F','MT',['MT','RO']],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str">
        <f>INDEX(Ratings!$A$2:$A$56,MATCH(Fixtures!G9,Ratings!$B$2:$B$56,0))</f>
        <v>G</v>
      </c>
      <c r="AA9" t="str">
        <f t="shared" si="1"/>
        <v>['G','NM',['NM','AT']],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str">
        <f>INDEX(Ratings!$A$2:$A$56,MATCH(Fixtures!G10,Ratings!$B$2:$B$56,0))</f>
        <v>G</v>
      </c>
      <c r="AA10" t="str">
        <f t="shared" si="1"/>
        <v>['G','PL',['PL','IL']],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str">
        <f>INDEX(Ratings!$A$2:$A$56,MATCH(Fixtures!G11,Ratings!$B$2:$B$56,0))</f>
        <v>B</v>
      </c>
      <c r="AA11" t="str">
        <f t="shared" si="1"/>
        <v>['B','RS',['RS','LT']],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str">
        <f>INDEX(Ratings!$A$2:$A$56,MATCH(Fixtures!G12,Ratings!$B$2:$B$56,0))</f>
        <v>F</v>
      </c>
      <c r="AA12" t="str">
        <f t="shared" si="1"/>
        <v>['F','ES',['ES','SE']],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str">
        <f>INDEX(Ratings!$A$2:$A$56,MATCH(Fixtures!G13,Ratings!$B$2:$B$56,0))</f>
        <v>B</v>
      </c>
      <c r="AA13" t="str">
        <f t="shared" si="1"/>
        <v>['B','UA',['UA','LU']],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str">
        <f>INDEX(Ratings!$A$2:$A$56,MATCH(Fixtures!G14,Ratings!$B$2:$B$56,0))</f>
        <v>H</v>
      </c>
      <c r="AA14" t="str">
        <f t="shared" si="1"/>
        <v>['H','AL',['AL','MD']],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str">
        <f>INDEX(Ratings!$A$2:$A$56,MATCH(Fixtures!G15,Ratings!$B$2:$B$56,0))</f>
        <v>H</v>
      </c>
      <c r="AA15" t="str">
        <f t="shared" si="1"/>
        <v>['H','AD',['AD','FR']],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str">
        <f>INDEX(Ratings!$A$2:$A$56,MATCH(Fixtures!G16,Ratings!$B$2:$B$56,0))</f>
        <v>E</v>
      </c>
      <c r="AA16" t="str">
        <f t="shared" si="1"/>
        <v>['E','AZ',['AZ','SK']],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str">
        <f>INDEX(Ratings!$A$2:$A$56,MATCH(Fixtures!G17,Ratings!$B$2:$B$56,0))</f>
        <v>C</v>
      </c>
      <c r="AA17" t="str">
        <f t="shared" si="1"/>
        <v>['C','BY',['BY','EI']],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str">
        <f>INDEX(Ratings!$A$2:$A$56,MATCH(Fixtures!G18,Ratings!$B$2:$B$56,0))</f>
        <v>I</v>
      </c>
      <c r="AA18" t="str">
        <f t="shared" si="1"/>
        <v>['I','BE',['BE','SQ']],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str">
        <f>INDEX(Ratings!$A$2:$A$56,MATCH(Fixtures!G19,Ratings!$B$2:$B$56,0))</f>
        <v>C</v>
      </c>
      <c r="AA19" t="str">
        <f t="shared" si="1"/>
        <v>['C','DE',['DE','EE']],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str">
        <f>INDEX(Ratings!$A$2:$A$56,MATCH(Fixtures!G20,Ratings!$B$2:$B$56,0))</f>
        <v>J</v>
      </c>
      <c r="AA20" t="str">
        <f t="shared" si="1"/>
        <v>['J','GR',['GR','AM']],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str">
        <f>INDEX(Ratings!$A$2:$A$56,MATCH(Fixtures!G21,Ratings!$B$2:$B$56,0))</f>
        <v>E</v>
      </c>
      <c r="AA21" t="str">
        <f t="shared" si="1"/>
        <v>['E','HU',['HU','WA']],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str">
        <f>INDEX(Ratings!$A$2:$A$56,MATCH(Fixtures!G22,Ratings!$B$2:$B$56,0))</f>
        <v>H</v>
      </c>
      <c r="AA22" t="str">
        <f t="shared" si="1"/>
        <v>['H','IS',['IS','TR']],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str">
        <f>INDEX(Ratings!$A$2:$A$56,MATCH(Fixtures!G23,Ratings!$B$2:$B$56,0))</f>
        <v>J</v>
      </c>
      <c r="AA23" t="str">
        <f t="shared" si="1"/>
        <v>['J','IT',['IT','BA']],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str">
        <f>INDEX(Ratings!$A$2:$A$56,MATCH(Fixtures!G24,Ratings!$B$2:$B$56,0))</f>
        <v>I</v>
      </c>
      <c r="AA24" t="str">
        <f t="shared" si="1"/>
        <v>['I','KZ',['KZ','SM']],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str">
        <f>INDEX(Ratings!$A$2:$A$56,MATCH(Fixtures!G25,Ratings!$B$2:$B$56,0))</f>
        <v>J</v>
      </c>
      <c r="AA25" t="str">
        <f t="shared" si="1"/>
        <v>['J','LI',['LI','FI']],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str">
        <f>INDEX(Ratings!$A$2:$A$56,MATCH(Fixtures!G26,Ratings!$B$2:$B$56,0))</f>
        <v>I</v>
      </c>
      <c r="AA26" t="str">
        <f t="shared" si="1"/>
        <v>['I','RU',['RU','CY']],</v>
      </c>
    </row>
    <row r="27" spans="1:27" hidden="1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str">
        <f>INDEX(Ratings!$A$2:$A$56,MATCH(Fixtures!G28,Ratings!$B$2:$B$56,0))</f>
        <v>J</v>
      </c>
      <c r="AA28" t="str">
        <f t="shared" ref="AA28:AA36" si="2">"['"&amp;Z28&amp;"','"&amp;G28&amp;"',['"&amp;D28&amp;"','"&amp;E28&amp;"']],"</f>
        <v>['J','AM',['AM','IT']],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str">
        <f>INDEX(Ratings!$A$2:$A$56,MATCH(Fixtures!G29,Ratings!$B$2:$B$56,0))</f>
        <v>J</v>
      </c>
      <c r="AA29" t="str">
        <f t="shared" si="2"/>
        <v>['J','BA',['BA','LI']],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str">
        <f>INDEX(Ratings!$A$2:$A$56,MATCH(Fixtures!G30,Ratings!$B$2:$B$56,0))</f>
        <v>F</v>
      </c>
      <c r="AA30" t="str">
        <f t="shared" si="2"/>
        <v>['F','FO',['FO','SE']],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str">
        <f>INDEX(Ratings!$A$2:$A$56,MATCH(Fixtures!G31,Ratings!$B$2:$B$56,0))</f>
        <v>J</v>
      </c>
      <c r="AA31" t="str">
        <f t="shared" si="2"/>
        <v>['J','FI',['FI','GR']],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str">
        <f>INDEX(Ratings!$A$2:$A$56,MATCH(Fixtures!G32,Ratings!$B$2:$B$56,0))</f>
        <v>D</v>
      </c>
      <c r="AA32" t="str">
        <f t="shared" si="2"/>
        <v>['D','GI',['GI','DK']],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str">
        <f>INDEX(Ratings!$A$2:$A$56,MATCH(Fixtures!G33,Ratings!$B$2:$B$56,0))</f>
        <v>D</v>
      </c>
      <c r="AA33" t="str">
        <f t="shared" si="2"/>
        <v>['D','IE',['IE','CH']],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str">
        <f>INDEX(Ratings!$A$2:$A$56,MATCH(Fixtures!G34,Ratings!$B$2:$B$56,0))</f>
        <v>G</v>
      </c>
      <c r="AA34" t="str">
        <f t="shared" si="2"/>
        <v>['G','IL',['IL','NM']],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str">
        <f>INDEX(Ratings!$A$2:$A$56,MATCH(Fixtures!G35,Ratings!$B$2:$B$56,0))</f>
        <v>F</v>
      </c>
      <c r="AA35" t="str">
        <f t="shared" si="2"/>
        <v>['F','NO',['NO','MT']],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str">
        <f>INDEX(Ratings!$A$2:$A$56,MATCH(Fixtures!G36,Ratings!$B$2:$B$56,0))</f>
        <v>F</v>
      </c>
      <c r="AA36" t="str">
        <f t="shared" si="2"/>
        <v>['F','RO',['RO','ES']],</v>
      </c>
    </row>
    <row r="37" spans="1:27" hidden="1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hidden="1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str">
        <f>INDEX(Ratings!$A$2:$A$56,MATCH(Fixtures!G39,Ratings!$B$2:$B$56,0))</f>
        <v>G</v>
      </c>
      <c r="AA39" t="str">
        <f t="shared" ref="AA39:AA72" si="3">"['"&amp;Z39&amp;"','"&amp;G39&amp;"',['"&amp;D39&amp;"','"&amp;E39&amp;"']],"</f>
        <v>['G','AT',['AT','LV']],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str">
        <f>INDEX(Ratings!$A$2:$A$56,MATCH(Fixtures!G40,Ratings!$B$2:$B$56,0))</f>
        <v>I</v>
      </c>
      <c r="AA40" t="str">
        <f t="shared" si="3"/>
        <v>['I','CY',['CY','KZ']],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str">
        <f>INDEX(Ratings!$A$2:$A$56,MATCH(Fixtures!G41,Ratings!$B$2:$B$56,0))</f>
        <v>C</v>
      </c>
      <c r="AA41" t="str">
        <f t="shared" si="3"/>
        <v>['C','EE',['EE','BY']],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str">
        <f>INDEX(Ratings!$A$2:$A$56,MATCH(Fixtures!G42,Ratings!$B$2:$B$56,0))</f>
        <v>C</v>
      </c>
      <c r="AA42" t="str">
        <f t="shared" si="3"/>
        <v>['C','DE',['DE','NL']],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str">
        <f>INDEX(Ratings!$A$2:$A$56,MATCH(Fixtures!G43,Ratings!$B$2:$B$56,0))</f>
        <v>I</v>
      </c>
      <c r="AA43" t="str">
        <f t="shared" si="3"/>
        <v>['I','SM',['SM','BE']],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str">
        <f>INDEX(Ratings!$A$2:$A$56,MATCH(Fixtures!G44,Ratings!$B$2:$B$56,0))</f>
        <v>I</v>
      </c>
      <c r="AA44" t="str">
        <f t="shared" si="3"/>
        <v>['I','SQ',['SQ','RU']],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str">
        <f>INDEX(Ratings!$A$2:$A$56,MATCH(Fixtures!G45,Ratings!$B$2:$B$56,0))</f>
        <v>E</v>
      </c>
      <c r="AA45" t="str">
        <f t="shared" si="3"/>
        <v>['E','SK',['SK','HR']],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str">
        <f>INDEX(Ratings!$A$2:$A$56,MATCH(Fixtures!G46,Ratings!$B$2:$B$56,0))</f>
        <v>G</v>
      </c>
      <c r="AA46" t="str">
        <f t="shared" si="3"/>
        <v>['G','SI',['SI','PL']],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str">
        <f>INDEX(Ratings!$A$2:$A$56,MATCH(Fixtures!G47,Ratings!$B$2:$B$56,0))</f>
        <v>E</v>
      </c>
      <c r="AA47" t="str">
        <f t="shared" si="3"/>
        <v>['E','WA',['WA','AZ']],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str">
        <f>INDEX(Ratings!$A$2:$A$56,MATCH(Fixtures!G48,Ratings!$B$2:$B$56,0))</f>
        <v>A</v>
      </c>
      <c r="AA48" t="str">
        <f t="shared" si="3"/>
        <v>['A','EN',['EN','BG']],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str">
        <f>INDEX(Ratings!$A$2:$A$56,MATCH(Fixtures!G49,Ratings!$B$2:$B$56,0))</f>
        <v>H</v>
      </c>
      <c r="AA49" t="str">
        <f t="shared" si="3"/>
        <v>['H','FR',['FR','AL']],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str">
        <f>INDEX(Ratings!$A$2:$A$56,MATCH(Fixtures!G50,Ratings!$B$2:$B$56,0))</f>
        <v>H</v>
      </c>
      <c r="AA50" t="str">
        <f t="shared" si="3"/>
        <v>['H','IS',['IS','MD']],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str">
        <f>INDEX(Ratings!$A$2:$A$56,MATCH(Fixtures!G51,Ratings!$B$2:$B$56,0))</f>
        <v>A</v>
      </c>
      <c r="AA51" t="str">
        <f t="shared" si="3"/>
        <v>['A','KO',['KO','CZ']],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str">
        <f>INDEX(Ratings!$A$2:$A$56,MATCH(Fixtures!G52,Ratings!$B$2:$B$56,0))</f>
        <v>B</v>
      </c>
      <c r="AA52" t="str">
        <f t="shared" si="3"/>
        <v>['B','LT',['LT','UA']],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str">
        <f>INDEX(Ratings!$A$2:$A$56,MATCH(Fixtures!G53,Ratings!$B$2:$B$56,0))</f>
        <v>B</v>
      </c>
      <c r="AA53" t="str">
        <f t="shared" si="3"/>
        <v>['B','RS',['RS','PT']],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str">
        <f>INDEX(Ratings!$A$2:$A$56,MATCH(Fixtures!G54,Ratings!$B$2:$B$56,0))</f>
        <v>H</v>
      </c>
      <c r="AA54" t="str">
        <f t="shared" si="3"/>
        <v>['H','TR',['TR','AD']],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str">
        <f>INDEX(Ratings!$A$2:$A$56,MATCH(Fixtures!G55,Ratings!$B$2:$B$56,0))</f>
        <v>J</v>
      </c>
      <c r="AA55" t="str">
        <f t="shared" si="3"/>
        <v>['J','AM',['AM','BA']],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str">
        <f>INDEX(Ratings!$A$2:$A$56,MATCH(Fixtures!G56,Ratings!$B$2:$B$56,0))</f>
        <v>J</v>
      </c>
      <c r="AA56" t="str">
        <f t="shared" si="3"/>
        <v>['J','FI',['FI','IT']],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str">
        <f>INDEX(Ratings!$A$2:$A$56,MATCH(Fixtures!G57,Ratings!$B$2:$B$56,0))</f>
        <v>D</v>
      </c>
      <c r="AA57" t="str">
        <f t="shared" si="3"/>
        <v>['D','GE',['GE','DK']],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str">
        <f>INDEX(Ratings!$A$2:$A$56,MATCH(Fixtures!G58,Ratings!$B$2:$B$56,0))</f>
        <v>J</v>
      </c>
      <c r="AA58" t="str">
        <f t="shared" si="3"/>
        <v>['J','GR',['GR','LI']],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str">
        <f>INDEX(Ratings!$A$2:$A$56,MATCH(Fixtures!G59,Ratings!$B$2:$B$56,0))</f>
        <v>F</v>
      </c>
      <c r="AA59" t="str">
        <f t="shared" si="3"/>
        <v>['F','RO',['RO','MT']],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str">
        <f>INDEX(Ratings!$A$2:$A$56,MATCH(Fixtures!G60,Ratings!$B$2:$B$56,0))</f>
        <v>F</v>
      </c>
      <c r="AA60" t="str">
        <f t="shared" si="3"/>
        <v>['F','ES',['ES','FO']],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str">
        <f>INDEX(Ratings!$A$2:$A$56,MATCH(Fixtures!G61,Ratings!$B$2:$B$56,0))</f>
        <v>F</v>
      </c>
      <c r="AA61" t="str">
        <f t="shared" si="3"/>
        <v>['F','SE',['SE','NO']],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str">
        <f>INDEX(Ratings!$A$2:$A$56,MATCH(Fixtures!G62,Ratings!$B$2:$B$56,0))</f>
        <v>D</v>
      </c>
      <c r="AA62" t="str">
        <f t="shared" si="3"/>
        <v>['D','CH',['CH','GI']],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str">
        <f>INDEX(Ratings!$A$2:$A$56,MATCH(Fixtures!G63,Ratings!$B$2:$B$56,0))</f>
        <v>E</v>
      </c>
      <c r="AA63" t="str">
        <f t="shared" si="3"/>
        <v>['E','AZ',['AZ','HR']],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str">
        <f>INDEX(Ratings!$A$2:$A$56,MATCH(Fixtures!G64,Ratings!$B$2:$B$56,0))</f>
        <v>C</v>
      </c>
      <c r="AA64" t="str">
        <f t="shared" si="3"/>
        <v>['C','EE',['EE','NL']],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str">
        <f>INDEX(Ratings!$A$2:$A$56,MATCH(Fixtures!G65,Ratings!$B$2:$B$56,0))</f>
        <v>E</v>
      </c>
      <c r="AA65" t="str">
        <f t="shared" si="3"/>
        <v>['E','HU',['HU','SK']],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str">
        <f>INDEX(Ratings!$A$2:$A$56,MATCH(Fixtures!G66,Ratings!$B$2:$B$56,0))</f>
        <v>G</v>
      </c>
      <c r="AA66" t="str">
        <f t="shared" si="3"/>
        <v>['G','LV',['LV','NM']],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str">
        <f>INDEX(Ratings!$A$2:$A$56,MATCH(Fixtures!G67,Ratings!$B$2:$B$56,0))</f>
        <v>C</v>
      </c>
      <c r="AA67" t="str">
        <f t="shared" si="3"/>
        <v>['C','EI',['EI','DE']],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str">
        <f>INDEX(Ratings!$A$2:$A$56,MATCH(Fixtures!G68,Ratings!$B$2:$B$56,0))</f>
        <v>G</v>
      </c>
      <c r="AA68" t="str">
        <f t="shared" si="3"/>
        <v>['G','PL',['PL','AT']],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str">
        <f>INDEX(Ratings!$A$2:$A$56,MATCH(Fixtures!G69,Ratings!$B$2:$B$56,0))</f>
        <v>I</v>
      </c>
      <c r="AA69" t="str">
        <f t="shared" si="3"/>
        <v>['I','RU',['RU','KZ']],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str">
        <f>INDEX(Ratings!$A$2:$A$56,MATCH(Fixtures!G70,Ratings!$B$2:$B$56,0))</f>
        <v>I</v>
      </c>
      <c r="AA70" t="str">
        <f t="shared" si="3"/>
        <v>['I','SM',['SM','CY']],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str">
        <f>INDEX(Ratings!$A$2:$A$56,MATCH(Fixtures!G71,Ratings!$B$2:$B$56,0))</f>
        <v>I</v>
      </c>
      <c r="AA71" t="str">
        <f t="shared" si="3"/>
        <v>['I','SQ',['SQ','BE']],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str">
        <f>INDEX(Ratings!$A$2:$A$56,MATCH(Fixtures!G72,Ratings!$B$2:$B$56,0))</f>
        <v>G</v>
      </c>
      <c r="AA72" t="str">
        <f t="shared" si="3"/>
        <v>['G','SI',['SI','IL']],</v>
      </c>
    </row>
    <row r="73" spans="1:27" hidden="1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str">
        <f>INDEX(Ratings!$A$2:$A$56,MATCH(Fixtures!G74,Ratings!$B$2:$B$56,0))</f>
        <v>H</v>
      </c>
      <c r="AA74" t="str">
        <f t="shared" ref="AA74:AA80" si="5">"['"&amp;Z74&amp;"','"&amp;G74&amp;"',['"&amp;D74&amp;"','"&amp;E74&amp;"']],"</f>
        <v>['H','AL',['AL','IS']],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str">
        <f>INDEX(Ratings!$A$2:$A$56,MATCH(Fixtures!G75,Ratings!$B$2:$B$56,0))</f>
        <v>A</v>
      </c>
      <c r="AA75" t="str">
        <f t="shared" si="5"/>
        <v>['A','EN',['EN','KO']],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str">
        <f>INDEX(Ratings!$A$2:$A$56,MATCH(Fixtures!G76,Ratings!$B$2:$B$56,0))</f>
        <v>H</v>
      </c>
      <c r="AA76" t="str">
        <f t="shared" si="5"/>
        <v>['H','FR',['FR','AD']],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str">
        <f>INDEX(Ratings!$A$2:$A$56,MATCH(Fixtures!G77,Ratings!$B$2:$B$56,0))</f>
        <v>B</v>
      </c>
      <c r="AA77" t="str">
        <f t="shared" si="5"/>
        <v>['B','LT',['LT','PT']],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str">
        <f>INDEX(Ratings!$A$2:$A$56,MATCH(Fixtures!G78,Ratings!$B$2:$B$56,0))</f>
        <v>B</v>
      </c>
      <c r="AA78" t="str">
        <f t="shared" si="5"/>
        <v>['B','LU',['LU','RS']],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str">
        <f>INDEX(Ratings!$A$2:$A$56,MATCH(Fixtures!G79,Ratings!$B$2:$B$56,0))</f>
        <v>H</v>
      </c>
      <c r="AA79" t="str">
        <f t="shared" si="5"/>
        <v>['H','MD',['MD','TR']],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str">
        <f>INDEX(Ratings!$A$2:$A$56,MATCH(Fixtures!G80,Ratings!$B$2:$B$56,0))</f>
        <v>A</v>
      </c>
      <c r="AA80" t="str">
        <f t="shared" si="5"/>
        <v>['A','ME',['ME','CZ']],</v>
      </c>
    </row>
    <row r="81" spans="1:27" hidden="1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hidden="1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str">
        <f>INDEX(Ratings!$A$2:$A$56,MATCH(Fixtures!G83,Ratings!$B$2:$B$56,0))</f>
        <v>G</v>
      </c>
      <c r="AA83" t="str">
        <f t="shared" ref="AA83:AA92" si="6">"['"&amp;Z83&amp;"','"&amp;G83&amp;"',['"&amp;D83&amp;"','"&amp;E83&amp;"']],"</f>
        <v>['G','AT',['AT','IL']],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str">
        <f>INDEX(Ratings!$A$2:$A$56,MATCH(Fixtures!G84,Ratings!$B$2:$B$56,0))</f>
        <v>C</v>
      </c>
      <c r="AA84" t="str">
        <f t="shared" si="6"/>
        <v>['C','BY',['BY','EE']],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str">
        <f>INDEX(Ratings!$A$2:$A$56,MATCH(Fixtures!G85,Ratings!$B$2:$B$56,0))</f>
        <v>I</v>
      </c>
      <c r="AA85" t="str">
        <f t="shared" si="6"/>
        <v>['I','BE',['BE','SM']],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str">
        <f>INDEX(Ratings!$A$2:$A$56,MATCH(Fixtures!G86,Ratings!$B$2:$B$56,0))</f>
        <v>E</v>
      </c>
      <c r="AA86" t="str">
        <f t="shared" si="6"/>
        <v>['E','HR',['HR','HU']],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str">
        <f>INDEX(Ratings!$A$2:$A$56,MATCH(Fixtures!G87,Ratings!$B$2:$B$56,0))</f>
        <v>I</v>
      </c>
      <c r="AA87" t="str">
        <f t="shared" si="6"/>
        <v>['I','KZ',['KZ','CY']],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str">
        <f>INDEX(Ratings!$A$2:$A$56,MATCH(Fixtures!G88,Ratings!$B$2:$B$56,0))</f>
        <v>G</v>
      </c>
      <c r="AA88" t="str">
        <f t="shared" si="6"/>
        <v>['G','LV',['LV','PL']],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str">
        <f>INDEX(Ratings!$A$2:$A$56,MATCH(Fixtures!G89,Ratings!$B$2:$B$56,0))</f>
        <v>C</v>
      </c>
      <c r="AA89" t="str">
        <f t="shared" si="6"/>
        <v>['C','NL',['NL','EI']],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str">
        <f>INDEX(Ratings!$A$2:$A$56,MATCH(Fixtures!G90,Ratings!$B$2:$B$56,0))</f>
        <v>G</v>
      </c>
      <c r="AA90" t="str">
        <f t="shared" si="6"/>
        <v>['G','NM',['NM','SI']],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str">
        <f>INDEX(Ratings!$A$2:$A$56,MATCH(Fixtures!G91,Ratings!$B$2:$B$56,0))</f>
        <v>I</v>
      </c>
      <c r="AA91" t="str">
        <f t="shared" si="6"/>
        <v>['I','RU',['RU','SQ']],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str">
        <f>INDEX(Ratings!$A$2:$A$56,MATCH(Fixtures!G92,Ratings!$B$2:$B$56,0))</f>
        <v>E</v>
      </c>
      <c r="AA92" t="str">
        <f t="shared" si="6"/>
        <v>['E','SK',['SK','WA']],</v>
      </c>
    </row>
    <row r="93" spans="1:27" hidden="1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str">
        <f>INDEX(Ratings!$A$2:$A$56,MATCH(Fixtures!G94,Ratings!$B$2:$B$56,0))</f>
        <v>H</v>
      </c>
      <c r="AA94" t="str">
        <f t="shared" ref="AA94:AA124" si="7">"['"&amp;Z94&amp;"','"&amp;G94&amp;"',['"&amp;D94&amp;"','"&amp;E94&amp;"']],"</f>
        <v>['H','AD',['AD','MD']],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str">
        <f>INDEX(Ratings!$A$2:$A$56,MATCH(Fixtures!G95,Ratings!$B$2:$B$56,0))</f>
        <v>A</v>
      </c>
      <c r="AA95" t="str">
        <f t="shared" si="7"/>
        <v>['A','CZ',['CZ','EN']],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str">
        <f>INDEX(Ratings!$A$2:$A$56,MATCH(Fixtures!G96,Ratings!$B$2:$B$56,0))</f>
        <v>H</v>
      </c>
      <c r="AA96" t="str">
        <f t="shared" si="7"/>
        <v>['H','IS',['IS','FR']],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str">
        <f>INDEX(Ratings!$A$2:$A$56,MATCH(Fixtures!G97,Ratings!$B$2:$B$56,0))</f>
        <v>A</v>
      </c>
      <c r="AA97" t="str">
        <f t="shared" si="7"/>
        <v>['A','ME',['ME','BG']],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str">
        <f>INDEX(Ratings!$A$2:$A$56,MATCH(Fixtures!G98,Ratings!$B$2:$B$56,0))</f>
        <v>B</v>
      </c>
      <c r="AA98" t="str">
        <f t="shared" si="7"/>
        <v>['B','PT',['PT','LU']],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str">
        <f>INDEX(Ratings!$A$2:$A$56,MATCH(Fixtures!G99,Ratings!$B$2:$B$56,0))</f>
        <v>H</v>
      </c>
      <c r="AA99" t="str">
        <f t="shared" si="7"/>
        <v>['H','TR',['TR','AL']],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str">
        <f>INDEX(Ratings!$A$2:$A$56,MATCH(Fixtures!G100,Ratings!$B$2:$B$56,0))</f>
        <v>B</v>
      </c>
      <c r="AA100" t="str">
        <f t="shared" si="7"/>
        <v>['B','UA',['UA','LT']],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str">
        <f>INDEX(Ratings!$A$2:$A$56,MATCH(Fixtures!G101,Ratings!$B$2:$B$56,0))</f>
        <v>J</v>
      </c>
      <c r="AA101" t="str">
        <f t="shared" si="7"/>
        <v>['J','BA',['BA','FI']],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str">
        <f>INDEX(Ratings!$A$2:$A$56,MATCH(Fixtures!G102,Ratings!$B$2:$B$56,0))</f>
        <v>D</v>
      </c>
      <c r="AA102" t="str">
        <f t="shared" si="7"/>
        <v>['D','DK',['DK','CH']],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str">
        <f>INDEX(Ratings!$A$2:$A$56,MATCH(Fixtures!G103,Ratings!$B$2:$B$56,0))</f>
        <v>F</v>
      </c>
      <c r="AA103" t="str">
        <f t="shared" si="7"/>
        <v>['F','FO',['FO','RO']],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str">
        <f>INDEX(Ratings!$A$2:$A$56,MATCH(Fixtures!G104,Ratings!$B$2:$B$56,0))</f>
        <v>D</v>
      </c>
      <c r="AA104" t="str">
        <f t="shared" si="7"/>
        <v>['D','GE',['GE','IE']],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str">
        <f>INDEX(Ratings!$A$2:$A$56,MATCH(Fixtures!G105,Ratings!$B$2:$B$56,0))</f>
        <v>J</v>
      </c>
      <c r="AA105" t="str">
        <f t="shared" si="7"/>
        <v>['J','IT',['IT','GR']],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str">
        <f>INDEX(Ratings!$A$2:$A$56,MATCH(Fixtures!G106,Ratings!$B$2:$B$56,0))</f>
        <v>J</v>
      </c>
      <c r="AA106" t="str">
        <f t="shared" si="7"/>
        <v>['J','LI',['LI','AM']],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str">
        <f>INDEX(Ratings!$A$2:$A$56,MATCH(Fixtures!G107,Ratings!$B$2:$B$56,0))</f>
        <v>F</v>
      </c>
      <c r="AA107" t="str">
        <f t="shared" si="7"/>
        <v>['F','MT',['MT','SE']],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str">
        <f>INDEX(Ratings!$A$2:$A$56,MATCH(Fixtures!G108,Ratings!$B$2:$B$56,0))</f>
        <v>F</v>
      </c>
      <c r="AA108" t="str">
        <f t="shared" si="7"/>
        <v>['F','NO',['NO','ES']],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str">
        <f>INDEX(Ratings!$A$2:$A$56,MATCH(Fixtures!G109,Ratings!$B$2:$B$56,0))</f>
        <v>C</v>
      </c>
      <c r="AA109" t="str">
        <f t="shared" si="7"/>
        <v>['C','BY',['BY','NL']],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str">
        <f>INDEX(Ratings!$A$2:$A$56,MATCH(Fixtures!G110,Ratings!$B$2:$B$56,0))</f>
        <v>I</v>
      </c>
      <c r="AA110" t="str">
        <f t="shared" si="7"/>
        <v>['I','CY',['CY','RU']],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str">
        <f>INDEX(Ratings!$A$2:$A$56,MATCH(Fixtures!G111,Ratings!$B$2:$B$56,0))</f>
        <v>C</v>
      </c>
      <c r="AA111" t="str">
        <f t="shared" si="7"/>
        <v>['C','EE',['EE','DE']],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str">
        <f>INDEX(Ratings!$A$2:$A$56,MATCH(Fixtures!G112,Ratings!$B$2:$B$56,0))</f>
        <v>E</v>
      </c>
      <c r="AA112" t="str">
        <f t="shared" si="7"/>
        <v>['E','HU',['HU','AZ']],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str">
        <f>INDEX(Ratings!$A$2:$A$56,MATCH(Fixtures!G113,Ratings!$B$2:$B$56,0))</f>
        <v>I</v>
      </c>
      <c r="AA113" t="str">
        <f t="shared" si="7"/>
        <v>['I','KZ',['KZ','BE']],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str">
        <f>INDEX(Ratings!$A$2:$A$56,MATCH(Fixtures!G114,Ratings!$B$2:$B$56,0))</f>
        <v>G</v>
      </c>
      <c r="AA114" t="str">
        <f t="shared" si="7"/>
        <v>['G','PL',['PL','NM']],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str">
        <f>INDEX(Ratings!$A$2:$A$56,MATCH(Fixtures!G115,Ratings!$B$2:$B$56,0))</f>
        <v>I</v>
      </c>
      <c r="AA115" t="str">
        <f t="shared" si="7"/>
        <v>['I','SQ',['SQ','SM']],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str">
        <f>INDEX(Ratings!$A$2:$A$56,MATCH(Fixtures!G116,Ratings!$B$2:$B$56,0))</f>
        <v>G</v>
      </c>
      <c r="AA116" t="str">
        <f t="shared" si="7"/>
        <v>['G','SI',['SI','AT']],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str">
        <f>INDEX(Ratings!$A$2:$A$56,MATCH(Fixtures!G117,Ratings!$B$2:$B$56,0))</f>
        <v>E</v>
      </c>
      <c r="AA117" t="str">
        <f t="shared" si="7"/>
        <v>['E','WA',['WA','HR']],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str">
        <f>INDEX(Ratings!$A$2:$A$56,MATCH(Fixtures!G118,Ratings!$B$2:$B$56,0))</f>
        <v>A</v>
      </c>
      <c r="AA118" t="str">
        <f t="shared" si="7"/>
        <v>['A','BG',['BG','EN']],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str">
        <f>INDEX(Ratings!$A$2:$A$56,MATCH(Fixtures!G119,Ratings!$B$2:$B$56,0))</f>
        <v>H</v>
      </c>
      <c r="AA119" t="str">
        <f t="shared" si="7"/>
        <v>['H','FR',['FR','TR']],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str">
        <f>INDEX(Ratings!$A$2:$A$56,MATCH(Fixtures!G120,Ratings!$B$2:$B$56,0))</f>
        <v>H</v>
      </c>
      <c r="AA120" t="str">
        <f t="shared" si="7"/>
        <v>['H','IS',['IS','AD']],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str">
        <f>INDEX(Ratings!$A$2:$A$56,MATCH(Fixtures!G121,Ratings!$B$2:$B$56,0))</f>
        <v>A</v>
      </c>
      <c r="AA121" t="str">
        <f t="shared" si="7"/>
        <v>['A','KO',['KO','ME']],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str">
        <f>INDEX(Ratings!$A$2:$A$56,MATCH(Fixtures!G122,Ratings!$B$2:$B$56,0))</f>
        <v>B</v>
      </c>
      <c r="AA122" t="str">
        <f t="shared" si="7"/>
        <v>['B','LT',['LT','RS']],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str">
        <f>INDEX(Ratings!$A$2:$A$56,MATCH(Fixtures!G123,Ratings!$B$2:$B$56,0))</f>
        <v>H</v>
      </c>
      <c r="AA123" t="str">
        <f t="shared" si="7"/>
        <v>['H','MD',['MD','AL']],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str">
        <f>INDEX(Ratings!$A$2:$A$56,MATCH(Fixtures!G124,Ratings!$B$2:$B$56,0))</f>
        <v>B</v>
      </c>
      <c r="AA124" t="str">
        <f t="shared" si="7"/>
        <v>['B','UA',['UA','PT']],</v>
      </c>
    </row>
    <row r="125" spans="1:27" hidden="1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str">
        <f>INDEX(Ratings!$A$2:$A$56,MATCH(Fixtures!G126,Ratings!$B$2:$B$56,0))</f>
        <v>F</v>
      </c>
      <c r="AA126" t="str">
        <f t="shared" ref="AA126:AA134" si="8">"['"&amp;Z126&amp;"','"&amp;G126&amp;"',['"&amp;D126&amp;"','"&amp;E126&amp;"']],"</f>
        <v>['F','FO',['FO','MT']],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str">
        <f>INDEX(Ratings!$A$2:$A$56,MATCH(Fixtures!G127,Ratings!$B$2:$B$56,0))</f>
        <v>J</v>
      </c>
      <c r="AA127" t="str">
        <f t="shared" si="8"/>
        <v>['J','FI',['FI','AM']],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str">
        <f>INDEX(Ratings!$A$2:$A$56,MATCH(Fixtures!G128,Ratings!$B$2:$B$56,0))</f>
        <v>D</v>
      </c>
      <c r="AA128" t="str">
        <f t="shared" si="8"/>
        <v>['D','GI',['GI','GE']],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str">
        <f>INDEX(Ratings!$A$2:$A$56,MATCH(Fixtures!G129,Ratings!$B$2:$B$56,0))</f>
        <v>J</v>
      </c>
      <c r="AA129" t="str">
        <f t="shared" si="8"/>
        <v>['J','GR',['GR','BA']],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str">
        <f>INDEX(Ratings!$A$2:$A$56,MATCH(Fixtures!G130,Ratings!$B$2:$B$56,0))</f>
        <v>G</v>
      </c>
      <c r="AA130" t="str">
        <f t="shared" si="8"/>
        <v>['G','IL',['IL','LV']],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str">
        <f>INDEX(Ratings!$A$2:$A$56,MATCH(Fixtures!G131,Ratings!$B$2:$B$56,0))</f>
        <v>J</v>
      </c>
      <c r="AA131" t="str">
        <f t="shared" si="8"/>
        <v>['J','LI',['LI','IT']],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str">
        <f>INDEX(Ratings!$A$2:$A$56,MATCH(Fixtures!G132,Ratings!$B$2:$B$56,0))</f>
        <v>F</v>
      </c>
      <c r="AA132" t="str">
        <f t="shared" si="8"/>
        <v>['F','RO',['RO','NO']],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str">
        <f>INDEX(Ratings!$A$2:$A$56,MATCH(Fixtures!G133,Ratings!$B$2:$B$56,0))</f>
        <v>F</v>
      </c>
      <c r="AA133" t="str">
        <f t="shared" si="8"/>
        <v>['F','SE',['SE','ES']],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str">
        <f>INDEX(Ratings!$A$2:$A$56,MATCH(Fixtures!G134,Ratings!$B$2:$B$56,0))</f>
        <v>D</v>
      </c>
      <c r="AA134" t="str">
        <f t="shared" si="8"/>
        <v>['D','CH',['CH','IE']],</v>
      </c>
    </row>
    <row r="135" spans="1:27" hidden="1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str">
        <f>INDEX(Ratings!$A$2:$A$56,MATCH(Fixtures!G136,Ratings!$B$2:$B$56,0))</f>
        <v>H</v>
      </c>
      <c r="AA136" t="str">
        <f t="shared" ref="AA136:AA142" si="10">"['"&amp;Z136&amp;"','"&amp;G136&amp;"',['"&amp;D136&amp;"','"&amp;E136&amp;"']],"</f>
        <v>['H','AL',['AL','AD']],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str">
        <f>INDEX(Ratings!$A$2:$A$56,MATCH(Fixtures!G137,Ratings!$B$2:$B$56,0))</f>
        <v>A</v>
      </c>
      <c r="AA137" t="str">
        <f t="shared" si="10"/>
        <v>['A','CZ',['CZ','KO']],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str">
        <f>INDEX(Ratings!$A$2:$A$56,MATCH(Fixtures!G138,Ratings!$B$2:$B$56,0))</f>
        <v>A</v>
      </c>
      <c r="AA138" t="str">
        <f t="shared" si="10"/>
        <v>['A','EN',['EN','ME']],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str">
        <f>INDEX(Ratings!$A$2:$A$56,MATCH(Fixtures!G139,Ratings!$B$2:$B$56,0))</f>
        <v>H</v>
      </c>
      <c r="AA139" t="str">
        <f t="shared" si="10"/>
        <v>['H','FR',['FR','MD']],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str">
        <f>INDEX(Ratings!$A$2:$A$56,MATCH(Fixtures!G140,Ratings!$B$2:$B$56,0))</f>
        <v>B</v>
      </c>
      <c r="AA140" t="str">
        <f t="shared" si="10"/>
        <v>['B','PT',['PT','LT']],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str">
        <f>INDEX(Ratings!$A$2:$A$56,MATCH(Fixtures!G141,Ratings!$B$2:$B$56,0))</f>
        <v>B</v>
      </c>
      <c r="AA141" t="str">
        <f t="shared" si="10"/>
        <v>['B','RS',['RS','LU']],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str">
        <f>INDEX(Ratings!$A$2:$A$56,MATCH(Fixtures!G142,Ratings!$B$2:$B$56,0))</f>
        <v>H</v>
      </c>
      <c r="AA142" t="str">
        <f t="shared" si="10"/>
        <v>['H','TR',['TR','IS']],</v>
      </c>
    </row>
    <row r="143" spans="1:27" hidden="1" x14ac:dyDescent="0.25">
      <c r="A143">
        <v>2019</v>
      </c>
      <c r="B143">
        <v>11</v>
      </c>
      <c r="C143">
        <v>14</v>
      </c>
      <c r="D143" t="s">
        <v>53</v>
      </c>
      <c r="E143" t="s">
        <v>265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hidden="1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str">
        <f>INDEX(Ratings!$A$2:$A$56,MATCH(Fixtures!G145,Ratings!$B$2:$B$56,0))</f>
        <v>J</v>
      </c>
      <c r="AA145" t="str">
        <f t="shared" ref="AA145:AA187" si="11">"['"&amp;Z145&amp;"','"&amp;G145&amp;"',['"&amp;D145&amp;"','"&amp;E145&amp;"']],"</f>
        <v>['J','AM',['AM','GR']],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str">
        <f>INDEX(Ratings!$A$2:$A$56,MATCH(Fixtures!G146,Ratings!$B$2:$B$56,0))</f>
        <v>J</v>
      </c>
      <c r="AA146" t="str">
        <f t="shared" si="11"/>
        <v>['J','BA',['BA','IT']],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str">
        <f>INDEX(Ratings!$A$2:$A$56,MATCH(Fixtures!G147,Ratings!$B$2:$B$56,0))</f>
        <v>D</v>
      </c>
      <c r="AA147" t="str">
        <f t="shared" si="11"/>
        <v>['D','DK',['DK','GI']],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str">
        <f>INDEX(Ratings!$A$2:$A$56,MATCH(Fixtures!G148,Ratings!$B$2:$B$56,0))</f>
        <v>J</v>
      </c>
      <c r="AA148" t="str">
        <f t="shared" si="11"/>
        <v>['J','FI',['FI','LI']],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str">
        <f>INDEX(Ratings!$A$2:$A$56,MATCH(Fixtures!G149,Ratings!$B$2:$B$56,0))</f>
        <v>F</v>
      </c>
      <c r="AA149" t="str">
        <f t="shared" si="11"/>
        <v>['F','NO',['NO','FO']],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str">
        <f>INDEX(Ratings!$A$2:$A$56,MATCH(Fixtures!G150,Ratings!$B$2:$B$56,0))</f>
        <v>F</v>
      </c>
      <c r="AA150" t="str">
        <f t="shared" si="11"/>
        <v>['F','RO',['RO','SE']],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str">
        <f>INDEX(Ratings!$A$2:$A$56,MATCH(Fixtures!G151,Ratings!$B$2:$B$56,0))</f>
        <v>F</v>
      </c>
      <c r="AA151" t="str">
        <f t="shared" si="11"/>
        <v>['F','ES',['ES','MT']],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str">
        <f>INDEX(Ratings!$A$2:$A$56,MATCH(Fixtures!G152,Ratings!$B$2:$B$56,0))</f>
        <v>D</v>
      </c>
      <c r="AA152" t="str">
        <f t="shared" si="11"/>
        <v>['D','CH',['CH','GE']],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str">
        <f>INDEX(Ratings!$A$2:$A$56,MATCH(Fixtures!G153,Ratings!$B$2:$B$56,0))</f>
        <v>G</v>
      </c>
      <c r="AA153" t="str">
        <f t="shared" si="11"/>
        <v>['G','AT',['AT','NM']],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str">
        <f>INDEX(Ratings!$A$2:$A$56,MATCH(Fixtures!G154,Ratings!$B$2:$B$56,0))</f>
        <v>E</v>
      </c>
      <c r="AA154" t="str">
        <f t="shared" si="11"/>
        <v>['E','AZ',['AZ','WA']],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str">
        <f>INDEX(Ratings!$A$2:$A$56,MATCH(Fixtures!G155,Ratings!$B$2:$B$56,0))</f>
        <v>E</v>
      </c>
      <c r="AA155" t="str">
        <f t="shared" si="11"/>
        <v>['E','HR',['HR','SK']],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str">
        <f>INDEX(Ratings!$A$2:$A$56,MATCH(Fixtures!G156,Ratings!$B$2:$B$56,0))</f>
        <v>I</v>
      </c>
      <c r="AA156" t="str">
        <f t="shared" si="11"/>
        <v>['I','CY',['CY','SQ']],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str">
        <f>INDEX(Ratings!$A$2:$A$56,MATCH(Fixtures!G157,Ratings!$B$2:$B$56,0))</f>
        <v>C</v>
      </c>
      <c r="AA157" t="str">
        <f t="shared" si="11"/>
        <v>['C','DE',['DE','BY']],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str">
        <f>INDEX(Ratings!$A$2:$A$56,MATCH(Fixtures!G158,Ratings!$B$2:$B$56,0))</f>
        <v>G</v>
      </c>
      <c r="AA158" t="str">
        <f t="shared" si="11"/>
        <v>['G','IL',['IL','PL']],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str">
        <f>INDEX(Ratings!$A$2:$A$56,MATCH(Fixtures!G159,Ratings!$B$2:$B$56,0))</f>
        <v>C</v>
      </c>
      <c r="AA159" t="str">
        <f t="shared" si="11"/>
        <v>['C','EI',['EI','NL']],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str">
        <f>INDEX(Ratings!$A$2:$A$56,MATCH(Fixtures!G160,Ratings!$B$2:$B$56,0))</f>
        <v>I</v>
      </c>
      <c r="AA160" t="str">
        <f t="shared" si="11"/>
        <v>['I','RU',['RU','BE']],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str">
        <f>INDEX(Ratings!$A$2:$A$56,MATCH(Fixtures!G161,Ratings!$B$2:$B$56,0))</f>
        <v>I</v>
      </c>
      <c r="AA161" t="str">
        <f t="shared" si="11"/>
        <v>['I','SM',['SM','KZ']],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str">
        <f>INDEX(Ratings!$A$2:$A$56,MATCH(Fixtures!G162,Ratings!$B$2:$B$56,0))</f>
        <v>G</v>
      </c>
      <c r="AA162" t="str">
        <f t="shared" si="11"/>
        <v>['G','SI',['SI','LV']],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str">
        <f>INDEX(Ratings!$A$2:$A$56,MATCH(Fixtures!G163,Ratings!$B$2:$B$56,0))</f>
        <v>H</v>
      </c>
      <c r="AA163" t="str">
        <f t="shared" si="11"/>
        <v>['H','AL',['AL','FR']],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str">
        <f>INDEX(Ratings!$A$2:$A$56,MATCH(Fixtures!G164,Ratings!$B$2:$B$56,0))</f>
        <v>H</v>
      </c>
      <c r="AA164" t="str">
        <f t="shared" si="11"/>
        <v>['H','AD',['AD','TR']],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str">
        <f>INDEX(Ratings!$A$2:$A$56,MATCH(Fixtures!G165,Ratings!$B$2:$B$56,0))</f>
        <v>A</v>
      </c>
      <c r="AA165" t="str">
        <f t="shared" si="11"/>
        <v>['A','BG',['BG','CZ']],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str">
        <f>INDEX(Ratings!$A$2:$A$56,MATCH(Fixtures!G166,Ratings!$B$2:$B$56,0))</f>
        <v>A</v>
      </c>
      <c r="AA166" t="str">
        <f t="shared" si="11"/>
        <v>['A','KO',['KO','EN']],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str">
        <f>INDEX(Ratings!$A$2:$A$56,MATCH(Fixtures!G167,Ratings!$B$2:$B$56,0))</f>
        <v>B</v>
      </c>
      <c r="AA167" t="str">
        <f t="shared" si="11"/>
        <v>['B','LU',['LU','PT']],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str">
        <f>INDEX(Ratings!$A$2:$A$56,MATCH(Fixtures!G168,Ratings!$B$2:$B$56,0))</f>
        <v>H</v>
      </c>
      <c r="AA168" t="str">
        <f t="shared" si="11"/>
        <v>['H','MD',['MD','IS']],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str">
        <f>INDEX(Ratings!$A$2:$A$56,MATCH(Fixtures!G169,Ratings!$B$2:$B$56,0))</f>
        <v>B</v>
      </c>
      <c r="AA169" t="str">
        <f t="shared" si="11"/>
        <v>['B','RS',['RS','UA']],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str">
        <f>INDEX(Ratings!$A$2:$A$56,MATCH(Fixtures!G170,Ratings!$B$2:$B$56,0))</f>
        <v>D</v>
      </c>
      <c r="AA170" t="str">
        <f t="shared" si="11"/>
        <v>['D','GI',['GI','CH']],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str">
        <f>INDEX(Ratings!$A$2:$A$56,MATCH(Fixtures!G171,Ratings!$B$2:$B$56,0))</f>
        <v>J</v>
      </c>
      <c r="AA171" t="str">
        <f t="shared" si="11"/>
        <v>['J','GR',['GR','FI']],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str">
        <f>INDEX(Ratings!$A$2:$A$56,MATCH(Fixtures!G172,Ratings!$B$2:$B$56,0))</f>
        <v>D</v>
      </c>
      <c r="AA172" t="str">
        <f t="shared" si="11"/>
        <v>['D','IE',['IE','DK']],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str">
        <f>INDEX(Ratings!$A$2:$A$56,MATCH(Fixtures!G173,Ratings!$B$2:$B$56,0))</f>
        <v>J</v>
      </c>
      <c r="AA173" t="str">
        <f t="shared" si="11"/>
        <v>['J','IT',['IT','AM']],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str">
        <f>INDEX(Ratings!$A$2:$A$56,MATCH(Fixtures!G174,Ratings!$B$2:$B$56,0))</f>
        <v>J</v>
      </c>
      <c r="AA174" t="str">
        <f t="shared" si="11"/>
        <v>['J','LI',['LI','BA']],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str">
        <f>INDEX(Ratings!$A$2:$A$56,MATCH(Fixtures!G175,Ratings!$B$2:$B$56,0))</f>
        <v>F</v>
      </c>
      <c r="AA175" t="str">
        <f t="shared" si="11"/>
        <v>['F','MT',['MT','NO']],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str">
        <f>INDEX(Ratings!$A$2:$A$56,MATCH(Fixtures!G176,Ratings!$B$2:$B$56,0))</f>
        <v>F</v>
      </c>
      <c r="AA176" t="str">
        <f t="shared" si="11"/>
        <v>['F','ES',['ES','RO']],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str">
        <f>INDEX(Ratings!$A$2:$A$56,MATCH(Fixtures!G177,Ratings!$B$2:$B$56,0))</f>
        <v>F</v>
      </c>
      <c r="AA177" t="str">
        <f t="shared" si="11"/>
        <v>['F','SE',['SE','FO']],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str">
        <f>INDEX(Ratings!$A$2:$A$56,MATCH(Fixtures!G178,Ratings!$B$2:$B$56,0))</f>
        <v>I</v>
      </c>
      <c r="AA178" t="str">
        <f t="shared" si="11"/>
        <v>['I','BE',['BE','CY']],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str">
        <f>INDEX(Ratings!$A$2:$A$56,MATCH(Fixtures!G179,Ratings!$B$2:$B$56,0))</f>
        <v>C</v>
      </c>
      <c r="AA179" t="str">
        <f t="shared" si="11"/>
        <v>['C','DE',['DE','EI']],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str">
        <f>INDEX(Ratings!$A$2:$A$56,MATCH(Fixtures!G180,Ratings!$B$2:$B$56,0))</f>
        <v>G</v>
      </c>
      <c r="AA180" t="str">
        <f t="shared" si="11"/>
        <v>['G','LV',['LV','AT']],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str">
        <f>INDEX(Ratings!$A$2:$A$56,MATCH(Fixtures!G181,Ratings!$B$2:$B$56,0))</f>
        <v>C</v>
      </c>
      <c r="AA181" t="str">
        <f t="shared" si="11"/>
        <v>['C','NL',['NL','EE']],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str">
        <f>INDEX(Ratings!$A$2:$A$56,MATCH(Fixtures!G182,Ratings!$B$2:$B$56,0))</f>
        <v>G</v>
      </c>
      <c r="AA182" t="str">
        <f t="shared" si="11"/>
        <v>['G','NM',['NM','IL']],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str">
        <f>INDEX(Ratings!$A$2:$A$56,MATCH(Fixtures!G183,Ratings!$B$2:$B$56,0))</f>
        <v>G</v>
      </c>
      <c r="AA183" t="str">
        <f t="shared" si="11"/>
        <v>['G','PL',['PL','SI']],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str">
        <f>INDEX(Ratings!$A$2:$A$56,MATCH(Fixtures!G184,Ratings!$B$2:$B$56,0))</f>
        <v>I</v>
      </c>
      <c r="AA184" t="str">
        <f t="shared" si="11"/>
        <v>['I','SM',['SM','RU']],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str">
        <f>INDEX(Ratings!$A$2:$A$56,MATCH(Fixtures!G185,Ratings!$B$2:$B$56,0))</f>
        <v>I</v>
      </c>
      <c r="AA185" t="str">
        <f t="shared" si="11"/>
        <v>['I','SQ',['SQ','KZ']],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str">
        <f>INDEX(Ratings!$A$2:$A$56,MATCH(Fixtures!G186,Ratings!$B$2:$B$56,0))</f>
        <v>E</v>
      </c>
      <c r="AA186" t="str">
        <f t="shared" si="11"/>
        <v>['E','SK',['SK','AZ']],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str">
        <f>INDEX(Ratings!$A$2:$A$56,MATCH(Fixtures!G187,Ratings!$B$2:$B$56,0))</f>
        <v>E</v>
      </c>
      <c r="AA187" t="str">
        <f t="shared" si="11"/>
        <v>['E','WA',['WA','HU']],</v>
      </c>
    </row>
    <row r="188" spans="1:27" hidden="1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hidden="1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INDEX(Ratings!$A:A,MATCH(Fixtures!D191,Ratings!$B:B,0))</f>
        <v>A</v>
      </c>
      <c r="AA191" t="str">
        <f t="shared" ref="AA191:AA245" si="12">"['"&amp;Z191&amp;"','"&amp;G191&amp;"',['"&amp;D191&amp;"','"&amp;E191&amp;"']],"</f>
        <v>['A','BR',['BR','BO']],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INDEX(Ratings!$A:A,MATCH(Fixtures!D192,Ratings!$B:B,0))</f>
        <v>B</v>
      </c>
      <c r="AA192" t="str">
        <f t="shared" si="12"/>
        <v>['B','BR',['AR','CO']],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INDEX(Ratings!$A:A,MATCH(Fixtures!D193,Ratings!$B:B,0))</f>
        <v>A</v>
      </c>
      <c r="AA193" t="str">
        <f t="shared" si="12"/>
        <v>['A','BR',['PE','VE']],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INDEX(Ratings!$A:A,MATCH(Fixtures!D194,Ratings!$B:B,0))</f>
        <v>C</v>
      </c>
      <c r="AA194" t="str">
        <f t="shared" si="12"/>
        <v>['C','BR',['EC','UY']],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INDEX(Ratings!$A:A,MATCH(Fixtures!D195,Ratings!$B:B,0))</f>
        <v>B</v>
      </c>
      <c r="AA195" t="str">
        <f t="shared" si="12"/>
        <v>['B','BR',['PY','QA']],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INDEX(Ratings!$A:A,MATCH(Fixtures!D196,Ratings!$B:B,0))</f>
        <v>C</v>
      </c>
      <c r="AA196" t="str">
        <f t="shared" si="12"/>
        <v>['C','BR',['CL','JP']],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INDEX(Ratings!$A:A,MATCH(Fixtures!D197,Ratings!$B:B,0))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INDEX(Ratings!$A:A,MATCH(Fixtures!D198,Ratings!$B:B,0))</f>
        <v>A</v>
      </c>
      <c r="AA198" t="str">
        <f t="shared" si="12"/>
        <v>['A','BR',['BR','VE']],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INDEX(Ratings!$A:A,MATCH(Fixtures!D199,Ratings!$B:B,0))</f>
        <v>B</v>
      </c>
      <c r="AA199" t="str">
        <f t="shared" si="12"/>
        <v>['B','BR',['AR','PY']],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INDEX(Ratings!$A:A,MATCH(Fixtures!D200,Ratings!$B:B,0))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str">
        <f>INDEX(Ratings!$A:A,MATCH(Fixtures!D201,Ratings!$B:B,0))</f>
        <v>C</v>
      </c>
      <c r="AA201" t="str">
        <f t="shared" si="12"/>
        <v>['C','BR',['JP','UY']],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INDEX(Ratings!$A:A,MATCH(Fixtures!D202,Ratings!$B:B,0))</f>
        <v>C</v>
      </c>
      <c r="AA202" t="str">
        <f t="shared" si="12"/>
        <v>['C','BR',['CL','EC']],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INDEX(Ratings!$A:A,MATCH(Fixtures!D203,Ratings!$B:B,0))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INDEX(Ratings!$A:A,MATCH(Fixtures!D204,Ratings!$B:B,0))</f>
        <v>A</v>
      </c>
      <c r="AA204" t="str">
        <f t="shared" si="12"/>
        <v>['A','BR',['BR','PE']],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INDEX(Ratings!$A:A,MATCH(Fixtures!D205,Ratings!$B:B,0))</f>
        <v>B</v>
      </c>
      <c r="AA205" t="str">
        <f t="shared" si="12"/>
        <v>['B','BR',['AR','QA']],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INDEX(Ratings!$A:A,MATCH(Fixtures!D206,Ratings!$B:B,0))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INDEX(Ratings!$A:A,MATCH(Fixtures!D207,Ratings!$B:B,0))</f>
        <v>C</v>
      </c>
      <c r="AA207" t="str">
        <f t="shared" si="12"/>
        <v>['C','BR',['CL','UY']],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INDEX(Ratings!$A:A,MATCH(Fixtures!D208,Ratings!$B:B,0))</f>
        <v>C</v>
      </c>
      <c r="AA208" t="str">
        <f t="shared" si="12"/>
        <v>['C','BR',['EC','JP']],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INDEX(Ratings!$A:A,MATCH(Fixtures!D210,Ratings!$B:B,0))</f>
        <v>A</v>
      </c>
      <c r="AA210" t="str">
        <f t="shared" si="12"/>
        <v>['A','EG',['EG','ZW']],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str">
        <f>INDEX(Ratings!$A:A,MATCH(Fixtures!D211,Ratings!$B:B,0))</f>
        <v>B</v>
      </c>
      <c r="AA211" t="str">
        <f t="shared" si="12"/>
        <v>['B','EG',['BI','NG']],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str">
        <f>INDEX(Ratings!$A:A,MATCH(Fixtures!D212,Ratings!$B:B,0))</f>
        <v>A</v>
      </c>
      <c r="AA212" t="str">
        <f t="shared" si="12"/>
        <v>['A','EG',['CD','UG']],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str">
        <f>INDEX(Ratings!$A:A,MATCH(Fixtures!D213,Ratings!$B:B,0))</f>
        <v>B</v>
      </c>
      <c r="AA213" t="str">
        <f t="shared" si="12"/>
        <v>['B','EG',['GN','MG']],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INDEX(Ratings!$A:A,MATCH(Fixtures!D214,Ratings!$B:B,0))</f>
        <v>C</v>
      </c>
      <c r="AA214" t="str">
        <f t="shared" si="12"/>
        <v>['C','EG',['DZ','KE']],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str">
        <f>INDEX(Ratings!$A:A,MATCH(Fixtures!D215,Ratings!$B:B,0))</f>
        <v>D</v>
      </c>
      <c r="AA215" t="str">
        <f t="shared" si="12"/>
        <v>['D','EG',['CI','ZA']],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str">
        <f>INDEX(Ratings!$A:A,MATCH(Fixtures!D216,Ratings!$B:B,0))</f>
        <v>C</v>
      </c>
      <c r="AA216" t="str">
        <f t="shared" si="12"/>
        <v>['C','EG',['SN','TZ']],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str">
        <f>INDEX(Ratings!$A:A,MATCH(Fixtures!D217,Ratings!$B:B,0))</f>
        <v>E</v>
      </c>
      <c r="AA217" t="str">
        <f t="shared" si="12"/>
        <v>['E','EG',['AO','TN']],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str">
        <f>INDEX(Ratings!$A:A,MATCH(Fixtures!D218,Ratings!$B:B,0))</f>
        <v>E</v>
      </c>
      <c r="AA218" t="str">
        <f t="shared" si="12"/>
        <v>['E','EG',['ML','MR']],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INDEX(Ratings!$A:A,MATCH(Fixtures!D219,Ratings!$B:B,0))</f>
        <v>D</v>
      </c>
      <c r="AA219" t="str">
        <f t="shared" si="12"/>
        <v>['D','EG',['MA','NA']],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str">
        <f>INDEX(Ratings!$A:A,MATCH(Fixtures!D220,Ratings!$B:B,0))</f>
        <v>F</v>
      </c>
      <c r="AA220" t="str">
        <f t="shared" si="12"/>
        <v>['F','EG',['BJ','GH']],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str">
        <f>INDEX(Ratings!$A:A,MATCH(Fixtures!D221,Ratings!$B:B,0))</f>
        <v>F</v>
      </c>
      <c r="AA221" t="str">
        <f t="shared" si="12"/>
        <v>['F','EG',['CM','GW']],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str">
        <f>INDEX(Ratings!$A:A,MATCH(Fixtures!D222,Ratings!$B:B,0))</f>
        <v>B</v>
      </c>
      <c r="AA222" t="str">
        <f t="shared" si="12"/>
        <v>['B','EG',['BI','MG']],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INDEX(Ratings!$A:A,MATCH(Fixtures!D223,Ratings!$B:B,0))</f>
        <v>A</v>
      </c>
      <c r="AA223" t="str">
        <f t="shared" si="12"/>
        <v>['A','EG',['EG','CD']],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str">
        <f>INDEX(Ratings!$A:A,MATCH(Fixtures!D224,Ratings!$B:B,0))</f>
        <v>A</v>
      </c>
      <c r="AA224" t="str">
        <f t="shared" si="12"/>
        <v>['A','EG',['UG','ZW']],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INDEX(Ratings!$A:A,MATCH(Fixtures!D225,Ratings!$B:B,0))</f>
        <v>C</v>
      </c>
      <c r="AA225" t="str">
        <f t="shared" si="12"/>
        <v>['C','EG',['DZ','SN']],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str">
        <f>INDEX(Ratings!$A:A,MATCH(Fixtures!D226,Ratings!$B:B,0))</f>
        <v>B</v>
      </c>
      <c r="AA226" t="str">
        <f t="shared" si="12"/>
        <v>['B','EG',['GN','NG']],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str">
        <f>INDEX(Ratings!$A:A,MATCH(Fixtures!D227,Ratings!$B:B,0))</f>
        <v>C</v>
      </c>
      <c r="AA227" t="str">
        <f t="shared" si="12"/>
        <v>['C','EG',['KE','TZ']],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str">
        <f>INDEX(Ratings!$A:A,MATCH(Fixtures!D228,Ratings!$B:B,0))</f>
        <v>D</v>
      </c>
      <c r="AA228" t="str">
        <f t="shared" si="12"/>
        <v>['D','EG',['CI','MA']],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str">
        <f>INDEX(Ratings!$A:A,MATCH(Fixtures!D229,Ratings!$B:B,0))</f>
        <v>E</v>
      </c>
      <c r="AA229" t="str">
        <f t="shared" si="12"/>
        <v>['E','EG',['ML','TN']],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str">
        <f>INDEX(Ratings!$A:A,MATCH(Fixtures!D230,Ratings!$B:B,0))</f>
        <v>D</v>
      </c>
      <c r="AA230" t="str">
        <f t="shared" si="12"/>
        <v>['D','EG',['NA','ZA']],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str">
        <f>INDEX(Ratings!$A:A,MATCH(Fixtures!D231,Ratings!$B:B,0))</f>
        <v>E</v>
      </c>
      <c r="AA231" t="str">
        <f t="shared" si="12"/>
        <v>['E','EG',['AO','MR']],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str">
        <f>INDEX(Ratings!$A:A,MATCH(Fixtures!D232,Ratings!$B:B,0))</f>
        <v>F</v>
      </c>
      <c r="AA232" t="str">
        <f t="shared" si="12"/>
        <v>['F','EG',['BJ','GW']],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str">
        <f>INDEX(Ratings!$A:A,MATCH(Fixtures!D233,Ratings!$B:B,0))</f>
        <v>F</v>
      </c>
      <c r="AA233" t="str">
        <f t="shared" si="12"/>
        <v>['F','EG',['CM','GH']],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str">
        <f>INDEX(Ratings!$A:A,MATCH(Fixtures!D234,Ratings!$B:B,0))</f>
        <v>B</v>
      </c>
      <c r="AA234" t="str">
        <f t="shared" si="12"/>
        <v>['B','EG',['BI','GN']],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str">
        <f>INDEX(Ratings!$A:A,MATCH(Fixtures!D235,Ratings!$B:B,0))</f>
        <v>A</v>
      </c>
      <c r="AA235" t="str">
        <f t="shared" si="12"/>
        <v>['A','EG',['CD','ZW']],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INDEX(Ratings!$A:A,MATCH(Fixtures!D236,Ratings!$B:B,0))</f>
        <v>A</v>
      </c>
      <c r="AA236" t="str">
        <f t="shared" si="12"/>
        <v>['A','EG',['EG','UG']],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str">
        <f>INDEX(Ratings!$A:A,MATCH(Fixtures!D237,Ratings!$B:B,0))</f>
        <v>B</v>
      </c>
      <c r="AA237" t="str">
        <f t="shared" si="12"/>
        <v>['B','EG',['MG','NG']],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INDEX(Ratings!$A:A,MATCH(Fixtures!D238,Ratings!$B:B,0))</f>
        <v>C</v>
      </c>
      <c r="AA238" t="str">
        <f t="shared" si="12"/>
        <v>['C','EG',['DZ','TZ']],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str">
        <f>INDEX(Ratings!$A:A,MATCH(Fixtures!D239,Ratings!$B:B,0))</f>
        <v>D</v>
      </c>
      <c r="AA239" t="str">
        <f t="shared" si="12"/>
        <v>['D','EG',['CI','NA']],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str">
        <f>INDEX(Ratings!$A:A,MATCH(Fixtures!D240,Ratings!$B:B,0))</f>
        <v>C</v>
      </c>
      <c r="AA240" t="str">
        <f t="shared" si="12"/>
        <v>['C','EG',['KE','SN']],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INDEX(Ratings!$A:A,MATCH(Fixtures!D241,Ratings!$B:B,0))</f>
        <v>D</v>
      </c>
      <c r="AA241" t="str">
        <f t="shared" si="12"/>
        <v>['D','EG',['MA','ZA']],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str">
        <f>INDEX(Ratings!$A:A,MATCH(Fixtures!D242,Ratings!$B:B,0))</f>
        <v>E</v>
      </c>
      <c r="AA242" t="str">
        <f t="shared" si="12"/>
        <v>['E','EG',['AO','ML']],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str">
        <f>INDEX(Ratings!$A:A,MATCH(Fixtures!D243,Ratings!$B:B,0))</f>
        <v>F</v>
      </c>
      <c r="AA243" t="str">
        <f t="shared" si="12"/>
        <v>['F','EG',['BJ','CM']],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str">
        <f>INDEX(Ratings!$A:A,MATCH(Fixtures!D244,Ratings!$B:B,0))</f>
        <v>F</v>
      </c>
      <c r="AA244" t="str">
        <f t="shared" si="12"/>
        <v>['F','EG',['GH','GW']],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INDEX(Ratings!$A:A,MATCH(Fixtures!D245,Ratings!$B:B,0))</f>
        <v>E</v>
      </c>
      <c r="AA245" t="str">
        <f t="shared" si="12"/>
        <v>['E','EG',['MR','TN']],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INDEX(Ratings!$A:A,MATCH(Fixtures!D247,Ratings!$B:B,0))</f>
        <v>A</v>
      </c>
      <c r="AA247" t="str">
        <f t="shared" ref="AA247" si="16">"['"&amp;Z247&amp;"','"&amp;G247&amp;"',['"&amp;D247&amp;"','"&amp;E247&amp;"']],"</f>
        <v>['A','US',['CA','MQ']],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str">
        <f>INDEX(Ratings!$A:A,MATCH(Fixtures!D248,Ratings!$B:B,0))</f>
        <v>A</v>
      </c>
      <c r="AA248" t="str">
        <f t="shared" ref="AA248:AA270" si="18">"['"&amp;Z248&amp;"','"&amp;G248&amp;"',['"&amp;D248&amp;"','"&amp;E248&amp;"']],"</f>
        <v>['A','US',['CU','MX']],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str">
        <f>INDEX(Ratings!$A:A,MATCH(Fixtures!D249,Ratings!$B:B,0))</f>
        <v>B</v>
      </c>
      <c r="AA249" t="str">
        <f t="shared" si="18"/>
        <v>['B','CR',['BM','HT']],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INDEX(Ratings!$A:A,MATCH(Fixtures!D250,Ratings!$B:B,0))</f>
        <v>B</v>
      </c>
      <c r="AA250" t="str">
        <f t="shared" si="18"/>
        <v>['B','CR',['CR','NI']],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INDEX(Ratings!$A:A,MATCH(Fixtures!D251,Ratings!$B:B,0))</f>
        <v>C</v>
      </c>
      <c r="AA251" t="str">
        <f t="shared" si="18"/>
        <v>['C','JM',['CW','SV']],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INDEX(Ratings!$A:A,MATCH(Fixtures!D252,Ratings!$B:B,0))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INDEX(Ratings!$A:A,MATCH(Fixtures!D253,Ratings!$B:B,0))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INDEX(Ratings!$A:A,MATCH(Fixtures!D254,Ratings!$B:B,0))</f>
        <v>D</v>
      </c>
      <c r="AA254" t="str">
        <f t="shared" si="18"/>
        <v>['D','US',['US','GY']],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INDEX(Ratings!$A:A,MATCH(Fixtures!D255,Ratings!$B:B,0))</f>
        <v>A</v>
      </c>
      <c r="AA255" t="str">
        <f t="shared" si="18"/>
        <v>['A','US',['CA','MX']],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str">
        <f>INDEX(Ratings!$A:A,MATCH(Fixtures!D256,Ratings!$B:B,0))</f>
        <v>A</v>
      </c>
      <c r="AA256" t="str">
        <f t="shared" si="18"/>
        <v>['A','US',['CU','MQ']],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str">
        <f>INDEX(Ratings!$A:A,MATCH(Fixtures!D257,Ratings!$B:B,0))</f>
        <v>B</v>
      </c>
      <c r="AA257" t="str">
        <f t="shared" si="18"/>
        <v>['B','US',['BM','CR']],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INDEX(Ratings!$A:A,MATCH(Fixtures!D258,Ratings!$B:B,0))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INDEX(Ratings!$A:A,MATCH(Fixtures!D259,Ratings!$B:B,0))</f>
        <v>C</v>
      </c>
      <c r="AA259" t="str">
        <f t="shared" si="18"/>
        <v>['C','US',['CW','HN']],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INDEX(Ratings!$A:A,MATCH(Fixtures!D260,Ratings!$B:B,0))</f>
        <v>C</v>
      </c>
      <c r="AA260" t="str">
        <f t="shared" si="18"/>
        <v>['C','US',['SV','JM']],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str">
        <f>INDEX(Ratings!$A:A,MATCH(Fixtures!D261,Ratings!$B:B,0))</f>
        <v>D</v>
      </c>
      <c r="AA261" t="str">
        <f t="shared" si="18"/>
        <v>['D','US',['GY','PA']],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INDEX(Ratings!$A:A,MATCH(Fixtures!D262,Ratings!$B:B,0))</f>
        <v>D</v>
      </c>
      <c r="AA262" t="str">
        <f t="shared" si="18"/>
        <v>['D','US',['US','TT']],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INDEX(Ratings!$A:A,MATCH(Fixtures!D263,Ratings!$B:B,0))</f>
        <v>A</v>
      </c>
      <c r="AA263" t="str">
        <f t="shared" si="18"/>
        <v>['A','US',['CA','CU']],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INDEX(Ratings!$A:A,MATCH(Fixtures!D264,Ratings!$B:B,0))</f>
        <v>A</v>
      </c>
      <c r="AA264" t="str">
        <f t="shared" si="18"/>
        <v>['A','US',['MQ','MX']],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str">
        <f>INDEX(Ratings!$A:A,MATCH(Fixtures!D265,Ratings!$B:B,0))</f>
        <v>B</v>
      </c>
      <c r="AA265" t="str">
        <f t="shared" si="18"/>
        <v>['B','US',['BM','NI']],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INDEX(Ratings!$A:A,MATCH(Fixtures!D266,Ratings!$B:B,0))</f>
        <v>B</v>
      </c>
      <c r="AA266" t="str">
        <f t="shared" si="18"/>
        <v>['B','US',['CR','HT']],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INDEX(Ratings!$A:A,MATCH(Fixtures!D267,Ratings!$B:B,0))</f>
        <v>C</v>
      </c>
      <c r="AA267" t="str">
        <f t="shared" si="18"/>
        <v>['C','US',['CW','JM']],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INDEX(Ratings!$A:A,MATCH(Fixtures!D268,Ratings!$B:B,0))</f>
        <v>C</v>
      </c>
      <c r="AA268" t="str">
        <f t="shared" si="18"/>
        <v>['C','US',['SV','HN']],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str">
        <f>INDEX(Ratings!$A:A,MATCH(Fixtures!D269,Ratings!$B:B,0))</f>
        <v>D</v>
      </c>
      <c r="AA269" t="str">
        <f t="shared" si="18"/>
        <v>['D','US',['GY','TT']],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INDEX(Ratings!$A:A,MATCH(Fixtures!D270,Ratings!$B:B,0))</f>
        <v>D</v>
      </c>
      <c r="AA270" t="str">
        <f t="shared" si="18"/>
        <v>['D','US',['US','PA']],</v>
      </c>
    </row>
  </sheetData>
  <autoFilter ref="A1:Y189">
    <filterColumn colId="5">
      <filters>
        <filter val="EQ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sheetData>
    <row r="1" spans="1:2" x14ac:dyDescent="0.25">
      <c r="A1" t="s">
        <v>218</v>
      </c>
      <c r="B1">
        <v>50</v>
      </c>
    </row>
    <row r="2" spans="1:2" x14ac:dyDescent="0.25">
      <c r="A2" t="s">
        <v>44</v>
      </c>
      <c r="B2">
        <v>50</v>
      </c>
    </row>
    <row r="3" spans="1:2" x14ac:dyDescent="0.25">
      <c r="A3" t="s">
        <v>238</v>
      </c>
      <c r="B3">
        <v>40</v>
      </c>
    </row>
    <row r="4" spans="1:2" x14ac:dyDescent="0.25">
      <c r="A4" t="s">
        <v>243</v>
      </c>
      <c r="B4">
        <v>30</v>
      </c>
    </row>
    <row r="5" spans="1:2" x14ac:dyDescent="0.25">
      <c r="A5" t="s">
        <v>164</v>
      </c>
      <c r="B5">
        <v>50</v>
      </c>
    </row>
    <row r="6" spans="1:2" x14ac:dyDescent="0.25">
      <c r="A6" t="s">
        <v>226</v>
      </c>
      <c r="B6">
        <v>40</v>
      </c>
    </row>
    <row r="7" spans="1:2" x14ac:dyDescent="0.25">
      <c r="A7" t="s">
        <v>221</v>
      </c>
      <c r="B7">
        <v>50</v>
      </c>
    </row>
    <row r="8" spans="1:2" x14ac:dyDescent="0.25">
      <c r="A8" t="s">
        <v>219</v>
      </c>
      <c r="B8">
        <v>50</v>
      </c>
    </row>
    <row r="9" spans="1:2" x14ac:dyDescent="0.25">
      <c r="A9" t="s">
        <v>227</v>
      </c>
      <c r="B9">
        <v>40</v>
      </c>
    </row>
    <row r="10" spans="1:2" x14ac:dyDescent="0.25">
      <c r="A10" t="s">
        <v>222</v>
      </c>
      <c r="B10">
        <v>40</v>
      </c>
    </row>
    <row r="11" spans="1:2" x14ac:dyDescent="0.25">
      <c r="A11" t="s">
        <v>229</v>
      </c>
      <c r="B11">
        <v>40</v>
      </c>
    </row>
    <row r="12" spans="1:2" x14ac:dyDescent="0.25">
      <c r="A12" t="s">
        <v>29</v>
      </c>
      <c r="B12">
        <v>40</v>
      </c>
    </row>
    <row r="13" spans="1:2" x14ac:dyDescent="0.25">
      <c r="A13" t="s">
        <v>236</v>
      </c>
      <c r="B13">
        <v>40</v>
      </c>
    </row>
    <row r="14" spans="1:2" x14ac:dyDescent="0.25">
      <c r="A14" t="s">
        <v>237</v>
      </c>
      <c r="B14">
        <v>40</v>
      </c>
    </row>
    <row r="15" spans="1:2" x14ac:dyDescent="0.25">
      <c r="A15" t="s">
        <v>138</v>
      </c>
      <c r="B15">
        <v>50</v>
      </c>
    </row>
    <row r="16" spans="1:2" x14ac:dyDescent="0.25">
      <c r="A16" t="s">
        <v>234</v>
      </c>
      <c r="B16">
        <v>40</v>
      </c>
    </row>
    <row r="17" spans="1:2" x14ac:dyDescent="0.25">
      <c r="A17" t="s">
        <v>2</v>
      </c>
      <c r="B17">
        <v>40</v>
      </c>
    </row>
    <row r="18" spans="1:2" x14ac:dyDescent="0.25">
      <c r="A18" t="s">
        <v>33</v>
      </c>
      <c r="B18">
        <v>20</v>
      </c>
    </row>
    <row r="19" spans="1:2" x14ac:dyDescent="0.25">
      <c r="A19" t="s">
        <v>230</v>
      </c>
      <c r="B19">
        <v>40</v>
      </c>
    </row>
    <row r="20" spans="1:2" x14ac:dyDescent="0.25">
      <c r="A20" t="s">
        <v>171</v>
      </c>
      <c r="B20">
        <v>40</v>
      </c>
    </row>
    <row r="21" spans="1:2" x14ac:dyDescent="0.25">
      <c r="A21" t="s">
        <v>81</v>
      </c>
      <c r="B21">
        <v>30</v>
      </c>
    </row>
    <row r="22" spans="1:2" x14ac:dyDescent="0.25">
      <c r="A22" t="s">
        <v>231</v>
      </c>
      <c r="B22">
        <v>40</v>
      </c>
    </row>
    <row r="23" spans="1:2" x14ac:dyDescent="0.25">
      <c r="A23" t="s">
        <v>242</v>
      </c>
      <c r="B23">
        <v>30</v>
      </c>
    </row>
    <row r="24" spans="1:2" x14ac:dyDescent="0.25">
      <c r="A24" t="s">
        <v>37</v>
      </c>
      <c r="B24">
        <v>30</v>
      </c>
    </row>
    <row r="25" spans="1:2" x14ac:dyDescent="0.25">
      <c r="A25" t="s">
        <v>228</v>
      </c>
      <c r="B25">
        <v>40</v>
      </c>
    </row>
    <row r="26" spans="1:2" x14ac:dyDescent="0.25">
      <c r="A26" t="s">
        <v>220</v>
      </c>
      <c r="B26">
        <v>50</v>
      </c>
    </row>
    <row r="27" spans="1:2" x14ac:dyDescent="0.25">
      <c r="A27" t="s">
        <v>240</v>
      </c>
      <c r="B27">
        <v>40</v>
      </c>
    </row>
    <row r="28" spans="1:2" x14ac:dyDescent="0.25">
      <c r="A28" t="s">
        <v>232</v>
      </c>
      <c r="B28">
        <v>40</v>
      </c>
    </row>
    <row r="29" spans="1:2" x14ac:dyDescent="0.25">
      <c r="A29" t="s">
        <v>233</v>
      </c>
      <c r="B29">
        <v>40</v>
      </c>
    </row>
    <row r="30" spans="1:2" x14ac:dyDescent="0.25">
      <c r="A30" t="s">
        <v>235</v>
      </c>
      <c r="B30">
        <v>40</v>
      </c>
    </row>
    <row r="31" spans="1:2" x14ac:dyDescent="0.25">
      <c r="A31" t="s">
        <v>23</v>
      </c>
      <c r="B31">
        <v>40</v>
      </c>
    </row>
    <row r="32" spans="1:2" x14ac:dyDescent="0.25">
      <c r="A32" t="s">
        <v>205</v>
      </c>
      <c r="B32">
        <v>30</v>
      </c>
    </row>
    <row r="33" spans="1:2" x14ac:dyDescent="0.25">
      <c r="A33" t="s">
        <v>224</v>
      </c>
      <c r="B33">
        <v>40</v>
      </c>
    </row>
    <row r="34" spans="1:2" x14ac:dyDescent="0.25">
      <c r="A34" t="s">
        <v>76</v>
      </c>
      <c r="B34">
        <v>40</v>
      </c>
    </row>
    <row r="35" spans="1:2" x14ac:dyDescent="0.25">
      <c r="A35" t="s">
        <v>223</v>
      </c>
      <c r="B35">
        <v>50</v>
      </c>
    </row>
    <row r="36" spans="1:2" x14ac:dyDescent="0.25">
      <c r="A36" t="s">
        <v>108</v>
      </c>
      <c r="B36">
        <v>40</v>
      </c>
    </row>
  </sheetData>
  <sortState ref="A1:B1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/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3" x14ac:dyDescent="0.25">
      <c r="A1" t="s">
        <v>868</v>
      </c>
      <c r="G1" s="6">
        <v>43631</v>
      </c>
    </row>
    <row r="2" spans="1:13" x14ac:dyDescent="0.25">
      <c r="A2" t="s">
        <v>870</v>
      </c>
      <c r="B2" s="3" t="s">
        <v>765</v>
      </c>
      <c r="C2" s="3" t="s">
        <v>766</v>
      </c>
      <c r="D2" s="3" t="s">
        <v>767</v>
      </c>
      <c r="E2" s="3" t="s">
        <v>869</v>
      </c>
      <c r="G2" t="s">
        <v>755</v>
      </c>
      <c r="H2" s="3" t="s">
        <v>765</v>
      </c>
      <c r="I2" s="3" t="s">
        <v>766</v>
      </c>
      <c r="J2" s="3" t="s">
        <v>767</v>
      </c>
      <c r="K2" s="3" t="s">
        <v>869</v>
      </c>
    </row>
    <row r="3" spans="1:13" x14ac:dyDescent="0.25">
      <c r="A3" t="s">
        <v>414</v>
      </c>
      <c r="B3" s="7">
        <v>1</v>
      </c>
      <c r="C3" s="7">
        <v>0</v>
      </c>
      <c r="D3" s="7">
        <v>0</v>
      </c>
      <c r="E3" s="8">
        <f>B3+D3</f>
        <v>1</v>
      </c>
      <c r="G3" t="s">
        <v>414</v>
      </c>
      <c r="H3" s="7">
        <v>1</v>
      </c>
      <c r="I3" s="7">
        <v>0</v>
      </c>
      <c r="J3" s="7">
        <v>0</v>
      </c>
      <c r="K3" s="8">
        <f>H3+J3</f>
        <v>1</v>
      </c>
      <c r="M3" s="5">
        <f>IF(K3&lt;&gt;"",K3-INDEX(E:E,MATCH(G3,A:A,0)),"")</f>
        <v>0</v>
      </c>
    </row>
    <row r="4" spans="1:13" x14ac:dyDescent="0.25">
      <c r="A4" t="s">
        <v>390</v>
      </c>
      <c r="B4" s="7">
        <v>0.97</v>
      </c>
      <c r="C4" s="7">
        <v>0.03</v>
      </c>
      <c r="D4" s="7">
        <v>0.01</v>
      </c>
      <c r="E4" s="8">
        <f>B4+D4</f>
        <v>0.98</v>
      </c>
      <c r="G4" t="s">
        <v>390</v>
      </c>
      <c r="H4" s="7">
        <v>0.99</v>
      </c>
      <c r="I4" s="7">
        <v>0.01</v>
      </c>
      <c r="J4" s="7">
        <v>0</v>
      </c>
      <c r="K4" s="8">
        <f t="shared" ref="K4:K7" si="0">H4+J4</f>
        <v>0.99</v>
      </c>
      <c r="M4" s="5">
        <f t="shared" ref="M4:M67" si="1">IF(K4&lt;&gt;"",K4-INDEX(E:E,MATCH(G4,A:A,0)),"")</f>
        <v>1.0000000000000009E-2</v>
      </c>
    </row>
    <row r="5" spans="1:13" x14ac:dyDescent="0.25">
      <c r="A5" t="s">
        <v>486</v>
      </c>
      <c r="B5" s="7">
        <v>0</v>
      </c>
      <c r="C5" s="7">
        <v>1</v>
      </c>
      <c r="D5" s="7">
        <v>0.18</v>
      </c>
      <c r="E5" s="8">
        <f>B5+D5</f>
        <v>0.18</v>
      </c>
      <c r="G5" t="s">
        <v>486</v>
      </c>
      <c r="H5" s="7">
        <v>0.01</v>
      </c>
      <c r="I5" s="7">
        <v>0.99</v>
      </c>
      <c r="J5" s="7">
        <v>0.24</v>
      </c>
      <c r="K5" s="8">
        <f t="shared" si="0"/>
        <v>0.25</v>
      </c>
      <c r="M5" s="5">
        <f t="shared" si="1"/>
        <v>7.0000000000000007E-2</v>
      </c>
    </row>
    <row r="6" spans="1:13" x14ac:dyDescent="0.25">
      <c r="A6" t="s">
        <v>342</v>
      </c>
      <c r="B6" s="7">
        <v>0.01</v>
      </c>
      <c r="C6" s="7">
        <v>0.99</v>
      </c>
      <c r="D6" s="7">
        <v>0.16</v>
      </c>
      <c r="E6" s="8">
        <f>B6+D6</f>
        <v>0.17</v>
      </c>
      <c r="G6" t="s">
        <v>342</v>
      </c>
      <c r="H6" s="7">
        <v>0</v>
      </c>
      <c r="I6" s="7">
        <v>1</v>
      </c>
      <c r="J6" s="7">
        <v>0.11</v>
      </c>
      <c r="K6" s="8">
        <f t="shared" si="0"/>
        <v>0.11</v>
      </c>
      <c r="M6" s="5">
        <f t="shared" si="1"/>
        <v>-6.0000000000000012E-2</v>
      </c>
    </row>
    <row r="7" spans="1:13" x14ac:dyDescent="0.25">
      <c r="A7" t="s">
        <v>524</v>
      </c>
      <c r="B7" s="7">
        <v>0.01</v>
      </c>
      <c r="C7" s="7">
        <v>0</v>
      </c>
      <c r="D7" s="7">
        <v>0</v>
      </c>
      <c r="E7" s="8">
        <f>B7+D7</f>
        <v>0.01</v>
      </c>
      <c r="G7" t="s">
        <v>524</v>
      </c>
      <c r="H7" s="7">
        <v>0</v>
      </c>
      <c r="I7" s="7">
        <v>0</v>
      </c>
      <c r="J7" s="7">
        <v>0</v>
      </c>
      <c r="K7" s="8">
        <f t="shared" si="0"/>
        <v>0</v>
      </c>
      <c r="M7" s="5">
        <f t="shared" si="1"/>
        <v>-0.01</v>
      </c>
    </row>
    <row r="8" spans="1:13" x14ac:dyDescent="0.25">
      <c r="M8" s="5" t="str">
        <f t="shared" si="1"/>
        <v/>
      </c>
    </row>
    <row r="9" spans="1:13" x14ac:dyDescent="0.25">
      <c r="A9" t="s">
        <v>871</v>
      </c>
      <c r="G9" t="s">
        <v>756</v>
      </c>
      <c r="M9" s="5" t="str">
        <f t="shared" si="1"/>
        <v/>
      </c>
    </row>
    <row r="10" spans="1:13" x14ac:dyDescent="0.25">
      <c r="A10" t="s">
        <v>587</v>
      </c>
      <c r="B10" s="7">
        <v>0.93</v>
      </c>
      <c r="C10" s="7">
        <v>7.0000000000000007E-2</v>
      </c>
      <c r="D10" s="7">
        <v>0.05</v>
      </c>
      <c r="E10" s="8">
        <f>B10+D10</f>
        <v>0.98000000000000009</v>
      </c>
      <c r="G10" t="s">
        <v>587</v>
      </c>
      <c r="H10" s="7">
        <v>0.94</v>
      </c>
      <c r="I10" s="7">
        <v>0.06</v>
      </c>
      <c r="J10" s="7">
        <v>0.04</v>
      </c>
      <c r="K10" s="8">
        <f>H10+J10</f>
        <v>0.98</v>
      </c>
      <c r="M10" s="5">
        <f t="shared" si="1"/>
        <v>-1.1102230246251565E-16</v>
      </c>
    </row>
    <row r="11" spans="1:13" x14ac:dyDescent="0.25">
      <c r="A11" t="s">
        <v>695</v>
      </c>
      <c r="B11" s="7">
        <v>0.81</v>
      </c>
      <c r="C11" s="7">
        <v>0.19</v>
      </c>
      <c r="D11" s="7">
        <v>0.09</v>
      </c>
      <c r="E11" s="8">
        <f t="shared" ref="E11:E14" si="2">B11+D11</f>
        <v>0.9</v>
      </c>
      <c r="G11" t="s">
        <v>695</v>
      </c>
      <c r="H11" s="7">
        <v>0.81</v>
      </c>
      <c r="I11" s="7">
        <v>0.19</v>
      </c>
      <c r="J11" s="7">
        <v>0.08</v>
      </c>
      <c r="K11" s="8">
        <f>H11+J11</f>
        <v>0.89</v>
      </c>
      <c r="M11" s="5">
        <f t="shared" si="1"/>
        <v>-1.0000000000000009E-2</v>
      </c>
    </row>
    <row r="12" spans="1:13" x14ac:dyDescent="0.25">
      <c r="A12" t="s">
        <v>610</v>
      </c>
      <c r="B12" s="7">
        <v>0.26</v>
      </c>
      <c r="C12" s="7">
        <v>0.74</v>
      </c>
      <c r="D12" s="7">
        <v>0.26</v>
      </c>
      <c r="E12" s="8">
        <f t="shared" si="2"/>
        <v>0.52</v>
      </c>
      <c r="G12" t="s">
        <v>610</v>
      </c>
      <c r="H12" s="7">
        <v>0.25</v>
      </c>
      <c r="I12" s="7">
        <v>0.75</v>
      </c>
      <c r="J12" s="7">
        <v>0.26</v>
      </c>
      <c r="K12" s="8">
        <f>H12+J12</f>
        <v>0.51</v>
      </c>
      <c r="M12" s="5">
        <f t="shared" si="1"/>
        <v>-1.0000000000000009E-2</v>
      </c>
    </row>
    <row r="13" spans="1:13" x14ac:dyDescent="0.25">
      <c r="A13" t="s">
        <v>499</v>
      </c>
      <c r="B13" s="7">
        <v>0</v>
      </c>
      <c r="C13" s="7">
        <v>0.02</v>
      </c>
      <c r="D13" s="7">
        <v>0</v>
      </c>
      <c r="E13" s="8">
        <f t="shared" si="2"/>
        <v>0</v>
      </c>
      <c r="G13" t="s">
        <v>499</v>
      </c>
      <c r="H13" s="7">
        <v>0</v>
      </c>
      <c r="I13" s="7">
        <v>0.01</v>
      </c>
      <c r="J13" s="7">
        <v>0</v>
      </c>
      <c r="K13" s="8">
        <f>H13+J13</f>
        <v>0</v>
      </c>
      <c r="M13" s="5">
        <f t="shared" si="1"/>
        <v>0</v>
      </c>
    </row>
    <row r="14" spans="1:13" x14ac:dyDescent="0.25">
      <c r="A14" t="s">
        <v>498</v>
      </c>
      <c r="B14" s="7">
        <v>0</v>
      </c>
      <c r="C14" s="7">
        <v>0</v>
      </c>
      <c r="D14" s="7">
        <v>0</v>
      </c>
      <c r="E14" s="8">
        <f t="shared" si="2"/>
        <v>0</v>
      </c>
      <c r="G14" t="s">
        <v>498</v>
      </c>
      <c r="H14" s="7">
        <v>0</v>
      </c>
      <c r="I14" s="7">
        <v>0</v>
      </c>
      <c r="J14" s="7">
        <v>0</v>
      </c>
      <c r="K14" s="8">
        <f>H14+J14</f>
        <v>0</v>
      </c>
      <c r="M14" s="5">
        <f t="shared" si="1"/>
        <v>0</v>
      </c>
    </row>
    <row r="15" spans="1:13" x14ac:dyDescent="0.25">
      <c r="M15" s="5" t="str">
        <f t="shared" si="1"/>
        <v/>
      </c>
    </row>
    <row r="16" spans="1:13" x14ac:dyDescent="0.25">
      <c r="A16" t="s">
        <v>872</v>
      </c>
      <c r="G16" t="s">
        <v>757</v>
      </c>
      <c r="M16" s="5" t="str">
        <f t="shared" si="1"/>
        <v/>
      </c>
    </row>
    <row r="17" spans="1:13" x14ac:dyDescent="0.25">
      <c r="A17" t="s">
        <v>447</v>
      </c>
      <c r="B17" s="7">
        <v>1</v>
      </c>
      <c r="C17" s="7">
        <v>0</v>
      </c>
      <c r="D17" s="7">
        <v>0</v>
      </c>
      <c r="E17" s="8">
        <f>B17+D17</f>
        <v>1</v>
      </c>
      <c r="G17" t="s">
        <v>447</v>
      </c>
      <c r="H17" s="7">
        <v>1</v>
      </c>
      <c r="I17" s="7">
        <v>0</v>
      </c>
      <c r="J17" s="7">
        <v>0</v>
      </c>
      <c r="K17" s="8">
        <f>H17+J17</f>
        <v>1</v>
      </c>
      <c r="M17" s="5">
        <f t="shared" si="1"/>
        <v>0</v>
      </c>
    </row>
    <row r="18" spans="1:13" x14ac:dyDescent="0.25">
      <c r="A18" t="s">
        <v>531</v>
      </c>
      <c r="B18" s="7">
        <v>0.97</v>
      </c>
      <c r="C18" s="7">
        <v>0.03</v>
      </c>
      <c r="D18" s="7">
        <v>0.02</v>
      </c>
      <c r="E18" s="8">
        <f t="shared" ref="E18:E21" si="3">B18+D18</f>
        <v>0.99</v>
      </c>
      <c r="G18" t="s">
        <v>531</v>
      </c>
      <c r="H18" s="7">
        <v>0.95</v>
      </c>
      <c r="I18" s="7">
        <v>0.05</v>
      </c>
      <c r="J18" s="7">
        <v>0.03</v>
      </c>
      <c r="K18" s="8">
        <f>H18+J18</f>
        <v>0.98</v>
      </c>
      <c r="M18" s="5">
        <f t="shared" si="1"/>
        <v>-1.0000000000000009E-2</v>
      </c>
    </row>
    <row r="19" spans="1:13" x14ac:dyDescent="0.25">
      <c r="A19" t="s">
        <v>562</v>
      </c>
      <c r="B19" s="7">
        <v>0.03</v>
      </c>
      <c r="C19" s="7">
        <v>0.97</v>
      </c>
      <c r="D19" s="7">
        <v>0.13</v>
      </c>
      <c r="E19" s="8">
        <f t="shared" si="3"/>
        <v>0.16</v>
      </c>
      <c r="G19" t="s">
        <v>562</v>
      </c>
      <c r="H19" s="7">
        <v>0.05</v>
      </c>
      <c r="I19" s="7">
        <v>0.95</v>
      </c>
      <c r="J19" s="7">
        <v>0.14000000000000001</v>
      </c>
      <c r="K19" s="8">
        <f>H19+J19</f>
        <v>0.19</v>
      </c>
      <c r="M19" s="5">
        <f t="shared" si="1"/>
        <v>0.03</v>
      </c>
    </row>
    <row r="20" spans="1:13" x14ac:dyDescent="0.25">
      <c r="A20" t="s">
        <v>316</v>
      </c>
      <c r="B20" s="7">
        <v>0</v>
      </c>
      <c r="C20" s="7">
        <v>1</v>
      </c>
      <c r="D20" s="7">
        <v>0.17</v>
      </c>
      <c r="E20" s="8">
        <f t="shared" si="3"/>
        <v>0.17</v>
      </c>
      <c r="G20" t="s">
        <v>316</v>
      </c>
      <c r="H20" s="7">
        <v>0</v>
      </c>
      <c r="I20" s="7">
        <v>1</v>
      </c>
      <c r="J20" s="7">
        <v>0.16</v>
      </c>
      <c r="K20" s="8">
        <f>H20+J20</f>
        <v>0.16</v>
      </c>
      <c r="M20" s="5">
        <f t="shared" si="1"/>
        <v>-1.0000000000000009E-2</v>
      </c>
    </row>
    <row r="21" spans="1:13" x14ac:dyDescent="0.25">
      <c r="A21" t="s">
        <v>417</v>
      </c>
      <c r="B21" s="7">
        <v>0</v>
      </c>
      <c r="C21" s="7">
        <v>0</v>
      </c>
      <c r="D21" s="7">
        <v>0</v>
      </c>
      <c r="E21" s="8">
        <f t="shared" si="3"/>
        <v>0</v>
      </c>
      <c r="G21" t="s">
        <v>417</v>
      </c>
      <c r="H21" s="7">
        <v>0</v>
      </c>
      <c r="I21" s="7">
        <v>0</v>
      </c>
      <c r="J21" s="7">
        <v>0</v>
      </c>
      <c r="K21" s="8">
        <f>H21+J21</f>
        <v>0</v>
      </c>
      <c r="M21" s="5">
        <f t="shared" si="1"/>
        <v>0</v>
      </c>
    </row>
    <row r="22" spans="1:13" x14ac:dyDescent="0.25">
      <c r="M22" s="5" t="str">
        <f t="shared" si="1"/>
        <v/>
      </c>
    </row>
    <row r="23" spans="1:13" x14ac:dyDescent="0.25">
      <c r="A23" t="s">
        <v>873</v>
      </c>
      <c r="G23" t="s">
        <v>758</v>
      </c>
      <c r="M23" s="5" t="str">
        <f t="shared" si="1"/>
        <v/>
      </c>
    </row>
    <row r="24" spans="1:13" x14ac:dyDescent="0.25">
      <c r="A24" t="s">
        <v>666</v>
      </c>
      <c r="B24" s="7">
        <v>0.97</v>
      </c>
      <c r="C24" s="7">
        <v>0.03</v>
      </c>
      <c r="D24" s="7">
        <v>0.02</v>
      </c>
      <c r="E24" s="8">
        <f>B24+D24</f>
        <v>0.99</v>
      </c>
      <c r="G24" t="s">
        <v>666</v>
      </c>
      <c r="H24" s="7">
        <v>0.98</v>
      </c>
      <c r="I24" s="7">
        <v>0.02</v>
      </c>
      <c r="J24" s="7">
        <v>0.01</v>
      </c>
      <c r="K24" s="8">
        <f>H24+J24</f>
        <v>0.99</v>
      </c>
      <c r="M24" s="5">
        <f t="shared" si="1"/>
        <v>0</v>
      </c>
    </row>
    <row r="25" spans="1:13" x14ac:dyDescent="0.25">
      <c r="A25" t="s">
        <v>394</v>
      </c>
      <c r="B25" s="7">
        <v>0.93</v>
      </c>
      <c r="C25" s="7">
        <v>7.0000000000000007E-2</v>
      </c>
      <c r="D25" s="7">
        <v>0.03</v>
      </c>
      <c r="E25" s="8">
        <f>B25+D25</f>
        <v>0.96000000000000008</v>
      </c>
      <c r="G25" t="s">
        <v>394</v>
      </c>
      <c r="H25" s="7">
        <v>0.96</v>
      </c>
      <c r="I25" s="7">
        <v>0.04</v>
      </c>
      <c r="J25" s="7">
        <v>0.02</v>
      </c>
      <c r="K25" s="8">
        <f>H25+J25</f>
        <v>0.98</v>
      </c>
      <c r="M25" s="5">
        <f t="shared" si="1"/>
        <v>1.9999999999999907E-2</v>
      </c>
    </row>
    <row r="26" spans="1:13" x14ac:dyDescent="0.25">
      <c r="A26" t="s">
        <v>446</v>
      </c>
      <c r="B26" s="7">
        <v>0</v>
      </c>
      <c r="C26" s="7">
        <v>1</v>
      </c>
      <c r="D26" s="7">
        <v>0.34</v>
      </c>
      <c r="E26" s="8">
        <f>B26+D26</f>
        <v>0.34</v>
      </c>
      <c r="G26" t="s">
        <v>446</v>
      </c>
      <c r="H26" s="7">
        <v>0</v>
      </c>
      <c r="I26" s="7">
        <v>1</v>
      </c>
      <c r="J26" s="7">
        <v>0.34</v>
      </c>
      <c r="K26" s="8">
        <f>H26+J26</f>
        <v>0.34</v>
      </c>
      <c r="M26" s="5">
        <f t="shared" si="1"/>
        <v>0</v>
      </c>
    </row>
    <row r="27" spans="1:13" x14ac:dyDescent="0.25">
      <c r="A27" t="s">
        <v>473</v>
      </c>
      <c r="B27" s="7">
        <v>0.1</v>
      </c>
      <c r="C27" s="7">
        <v>0.9</v>
      </c>
      <c r="D27" s="7">
        <v>0.2</v>
      </c>
      <c r="E27" s="8">
        <f>B27+D27</f>
        <v>0.30000000000000004</v>
      </c>
      <c r="G27" t="s">
        <v>473</v>
      </c>
      <c r="H27" s="7">
        <v>0.06</v>
      </c>
      <c r="I27" s="7">
        <v>0.94</v>
      </c>
      <c r="J27" s="7">
        <v>0.2</v>
      </c>
      <c r="K27" s="8">
        <f>H27+J27</f>
        <v>0.26</v>
      </c>
      <c r="M27" s="5">
        <f t="shared" si="1"/>
        <v>-4.0000000000000036E-2</v>
      </c>
    </row>
    <row r="28" spans="1:13" x14ac:dyDescent="0.25">
      <c r="A28" t="s">
        <v>449</v>
      </c>
      <c r="B28" s="7">
        <v>0</v>
      </c>
      <c r="C28" s="7">
        <v>0</v>
      </c>
      <c r="D28" s="7">
        <v>0</v>
      </c>
      <c r="E28" s="8">
        <f>B28+D28</f>
        <v>0</v>
      </c>
      <c r="G28" t="s">
        <v>449</v>
      </c>
      <c r="H28" s="7">
        <v>0</v>
      </c>
      <c r="I28" s="7">
        <v>0</v>
      </c>
      <c r="J28" s="7">
        <v>0</v>
      </c>
      <c r="K28" s="8">
        <f>H28+J28</f>
        <v>0</v>
      </c>
      <c r="M28" s="5">
        <f t="shared" si="1"/>
        <v>0</v>
      </c>
    </row>
    <row r="29" spans="1:13" x14ac:dyDescent="0.25">
      <c r="M29" s="5" t="str">
        <f t="shared" si="1"/>
        <v/>
      </c>
    </row>
    <row r="30" spans="1:13" x14ac:dyDescent="0.25">
      <c r="A30" t="s">
        <v>874</v>
      </c>
      <c r="G30" t="s">
        <v>759</v>
      </c>
      <c r="M30" s="5" t="str">
        <f t="shared" si="1"/>
        <v/>
      </c>
    </row>
    <row r="31" spans="1:13" x14ac:dyDescent="0.25">
      <c r="A31" t="s">
        <v>387</v>
      </c>
      <c r="B31" s="7">
        <v>0.95</v>
      </c>
      <c r="C31" s="7">
        <v>0.05</v>
      </c>
      <c r="D31" s="7">
        <v>0.03</v>
      </c>
      <c r="E31" s="8">
        <f>B31+D31</f>
        <v>0.98</v>
      </c>
      <c r="G31" t="s">
        <v>387</v>
      </c>
      <c r="H31" s="7">
        <v>0.97</v>
      </c>
      <c r="I31" s="7">
        <v>0.03</v>
      </c>
      <c r="J31" s="7">
        <v>0.02</v>
      </c>
      <c r="K31" s="8">
        <f>H31+J31</f>
        <v>0.99</v>
      </c>
      <c r="M31" s="5">
        <f t="shared" si="1"/>
        <v>1.0000000000000009E-2</v>
      </c>
    </row>
    <row r="32" spans="1:13" x14ac:dyDescent="0.25">
      <c r="A32" t="s">
        <v>726</v>
      </c>
      <c r="B32" s="7">
        <v>0.67</v>
      </c>
      <c r="C32" s="7">
        <v>0.33</v>
      </c>
      <c r="D32" s="7">
        <v>0.11</v>
      </c>
      <c r="E32" s="8">
        <f t="shared" ref="E32:E35" si="4">B32+D32</f>
        <v>0.78</v>
      </c>
      <c r="G32" t="s">
        <v>467</v>
      </c>
      <c r="H32" s="7">
        <v>0.55000000000000004</v>
      </c>
      <c r="I32" s="7">
        <v>0.44</v>
      </c>
      <c r="J32" s="7">
        <v>0.08</v>
      </c>
      <c r="K32" s="8">
        <f>H32+J32</f>
        <v>0.63</v>
      </c>
      <c r="M32" s="5">
        <f t="shared" si="1"/>
        <v>0.42</v>
      </c>
    </row>
    <row r="33" spans="1:13" x14ac:dyDescent="0.25">
      <c r="A33" t="s">
        <v>620</v>
      </c>
      <c r="B33" s="7">
        <v>0.28999999999999998</v>
      </c>
      <c r="C33" s="7">
        <v>0.71</v>
      </c>
      <c r="D33" s="7">
        <v>0.22</v>
      </c>
      <c r="E33" s="8">
        <f t="shared" si="4"/>
        <v>0.51</v>
      </c>
      <c r="G33" t="s">
        <v>620</v>
      </c>
      <c r="H33" s="7">
        <v>0.35</v>
      </c>
      <c r="I33" s="7">
        <v>0.65</v>
      </c>
      <c r="J33" s="7">
        <v>0.18</v>
      </c>
      <c r="K33" s="8">
        <f>H33+J33</f>
        <v>0.53</v>
      </c>
      <c r="M33" s="5">
        <f t="shared" si="1"/>
        <v>2.0000000000000018E-2</v>
      </c>
    </row>
    <row r="34" spans="1:13" x14ac:dyDescent="0.25">
      <c r="A34" t="s">
        <v>467</v>
      </c>
      <c r="B34" s="7">
        <v>0.08</v>
      </c>
      <c r="C34" s="7">
        <v>0.89</v>
      </c>
      <c r="D34" s="7">
        <v>0.13</v>
      </c>
      <c r="E34" s="8">
        <f t="shared" si="4"/>
        <v>0.21000000000000002</v>
      </c>
      <c r="G34" t="s">
        <v>726</v>
      </c>
      <c r="H34" s="7">
        <v>0.13</v>
      </c>
      <c r="I34" s="7">
        <v>0.87</v>
      </c>
      <c r="J34" s="7">
        <v>0.27</v>
      </c>
      <c r="K34" s="8">
        <f>H34+J34</f>
        <v>0.4</v>
      </c>
      <c r="M34" s="5">
        <f t="shared" si="1"/>
        <v>-0.38</v>
      </c>
    </row>
    <row r="35" spans="1:13" x14ac:dyDescent="0.25">
      <c r="A35" t="s">
        <v>309</v>
      </c>
      <c r="B35" s="7">
        <v>0</v>
      </c>
      <c r="C35" s="7">
        <v>0</v>
      </c>
      <c r="D35" s="7">
        <v>0</v>
      </c>
      <c r="E35" s="8">
        <f t="shared" si="4"/>
        <v>0</v>
      </c>
      <c r="G35" t="s">
        <v>309</v>
      </c>
      <c r="H35" s="7">
        <v>0</v>
      </c>
      <c r="I35" s="7">
        <v>0</v>
      </c>
      <c r="J35" s="7">
        <v>0</v>
      </c>
      <c r="K35" s="8">
        <f>H35+J35</f>
        <v>0</v>
      </c>
      <c r="M35" s="5">
        <f t="shared" si="1"/>
        <v>0</v>
      </c>
    </row>
    <row r="36" spans="1:13" x14ac:dyDescent="0.25">
      <c r="M36" s="5" t="str">
        <f t="shared" si="1"/>
        <v/>
      </c>
    </row>
    <row r="37" spans="1:13" x14ac:dyDescent="0.25">
      <c r="A37" t="s">
        <v>875</v>
      </c>
      <c r="G37" t="s">
        <v>760</v>
      </c>
      <c r="M37" s="5" t="str">
        <f t="shared" si="1"/>
        <v/>
      </c>
    </row>
    <row r="38" spans="1:13" x14ac:dyDescent="0.25">
      <c r="A38" t="s">
        <v>638</v>
      </c>
      <c r="B38" s="7">
        <v>1</v>
      </c>
      <c r="C38" s="7">
        <v>0</v>
      </c>
      <c r="D38" s="7">
        <v>0</v>
      </c>
      <c r="E38" s="8">
        <f>B38+D38</f>
        <v>1</v>
      </c>
      <c r="G38" t="s">
        <v>638</v>
      </c>
      <c r="H38" s="7">
        <v>1</v>
      </c>
      <c r="I38" s="7">
        <v>0</v>
      </c>
      <c r="J38" s="7">
        <v>0</v>
      </c>
      <c r="K38" s="8">
        <f>H38+J38</f>
        <v>1</v>
      </c>
      <c r="M38" s="5">
        <f t="shared" si="1"/>
        <v>0</v>
      </c>
    </row>
    <row r="39" spans="1:13" x14ac:dyDescent="0.25">
      <c r="A39" t="s">
        <v>665</v>
      </c>
      <c r="B39" s="7">
        <v>0.79</v>
      </c>
      <c r="C39" s="7">
        <v>0.21</v>
      </c>
      <c r="D39" s="7">
        <v>0.09</v>
      </c>
      <c r="E39" s="8">
        <f t="shared" ref="E39:E43" si="5">B39+D39</f>
        <v>0.88</v>
      </c>
      <c r="G39" t="s">
        <v>665</v>
      </c>
      <c r="H39" s="7">
        <v>0.65</v>
      </c>
      <c r="I39" s="7">
        <v>0.35</v>
      </c>
      <c r="J39" s="7">
        <v>0.14000000000000001</v>
      </c>
      <c r="K39" s="8">
        <f>H39+J39</f>
        <v>0.79</v>
      </c>
      <c r="M39" s="5">
        <f t="shared" si="1"/>
        <v>-8.9999999999999969E-2</v>
      </c>
    </row>
    <row r="40" spans="1:13" x14ac:dyDescent="0.25">
      <c r="A40" t="s">
        <v>597</v>
      </c>
      <c r="B40" s="7">
        <v>0.21</v>
      </c>
      <c r="C40" s="7">
        <v>0.68</v>
      </c>
      <c r="D40" s="7">
        <v>0.17</v>
      </c>
      <c r="E40" s="8">
        <f t="shared" si="5"/>
        <v>0.38</v>
      </c>
      <c r="G40" t="s">
        <v>597</v>
      </c>
      <c r="H40" s="7">
        <v>0.35</v>
      </c>
      <c r="I40" s="7">
        <v>0.63</v>
      </c>
      <c r="J40" s="7">
        <v>0.16</v>
      </c>
      <c r="K40" s="8">
        <f>H40+J40</f>
        <v>0.51</v>
      </c>
      <c r="M40" s="5">
        <f t="shared" si="1"/>
        <v>0.13</v>
      </c>
    </row>
    <row r="41" spans="1:13" x14ac:dyDescent="0.25">
      <c r="A41" t="s">
        <v>554</v>
      </c>
      <c r="B41" s="7">
        <v>0</v>
      </c>
      <c r="C41" s="7">
        <v>1</v>
      </c>
      <c r="D41" s="7">
        <v>0.28000000000000003</v>
      </c>
      <c r="E41" s="8">
        <f t="shared" si="5"/>
        <v>0.28000000000000003</v>
      </c>
      <c r="G41" t="s">
        <v>554</v>
      </c>
      <c r="H41" s="7">
        <v>0</v>
      </c>
      <c r="I41" s="7">
        <v>1</v>
      </c>
      <c r="J41" s="7">
        <v>0.28999999999999998</v>
      </c>
      <c r="K41" s="8">
        <f>H41+J41</f>
        <v>0.28999999999999998</v>
      </c>
      <c r="M41" s="5">
        <f t="shared" si="1"/>
        <v>9.9999999999999534E-3</v>
      </c>
    </row>
    <row r="42" spans="1:13" x14ac:dyDescent="0.25">
      <c r="A42" t="s">
        <v>419</v>
      </c>
      <c r="B42" s="7">
        <v>0</v>
      </c>
      <c r="C42" s="7">
        <v>0</v>
      </c>
      <c r="D42" s="7">
        <v>0</v>
      </c>
      <c r="E42" s="8">
        <f t="shared" si="5"/>
        <v>0</v>
      </c>
      <c r="G42" t="s">
        <v>419</v>
      </c>
      <c r="H42" s="7">
        <v>0</v>
      </c>
      <c r="I42" s="7">
        <v>0</v>
      </c>
      <c r="J42" s="7">
        <v>0</v>
      </c>
      <c r="K42" s="8">
        <f>H42+J42</f>
        <v>0</v>
      </c>
      <c r="M42" s="5">
        <f t="shared" si="1"/>
        <v>0</v>
      </c>
    </row>
    <row r="43" spans="1:13" x14ac:dyDescent="0.25">
      <c r="A43" t="s">
        <v>515</v>
      </c>
      <c r="B43" s="7">
        <v>0</v>
      </c>
      <c r="C43" s="7">
        <v>0</v>
      </c>
      <c r="D43" s="7">
        <v>0</v>
      </c>
      <c r="E43" s="8">
        <f t="shared" si="5"/>
        <v>0</v>
      </c>
      <c r="G43" t="s">
        <v>515</v>
      </c>
      <c r="H43" s="7">
        <v>0</v>
      </c>
      <c r="I43" s="7">
        <v>0</v>
      </c>
      <c r="J43" s="7">
        <v>0</v>
      </c>
      <c r="K43" s="8">
        <f>H43+J43</f>
        <v>0</v>
      </c>
      <c r="M43" s="5">
        <f t="shared" si="1"/>
        <v>0</v>
      </c>
    </row>
    <row r="44" spans="1:13" x14ac:dyDescent="0.25">
      <c r="M44" s="5" t="str">
        <f t="shared" si="1"/>
        <v/>
      </c>
    </row>
    <row r="45" spans="1:13" x14ac:dyDescent="0.25">
      <c r="A45" t="s">
        <v>876</v>
      </c>
      <c r="G45" t="s">
        <v>761</v>
      </c>
      <c r="M45" s="5" t="str">
        <f t="shared" si="1"/>
        <v/>
      </c>
    </row>
    <row r="46" spans="1:13" x14ac:dyDescent="0.25">
      <c r="A46" t="s">
        <v>586</v>
      </c>
      <c r="B46" s="7">
        <v>1</v>
      </c>
      <c r="C46" s="7">
        <v>0</v>
      </c>
      <c r="D46" s="7">
        <v>0</v>
      </c>
      <c r="E46" s="8">
        <f>B46+D46</f>
        <v>1</v>
      </c>
      <c r="G46" t="s">
        <v>586</v>
      </c>
      <c r="H46" s="7">
        <v>1</v>
      </c>
      <c r="I46" s="7">
        <v>0</v>
      </c>
      <c r="J46" s="7">
        <v>0</v>
      </c>
      <c r="K46" s="8">
        <f>H46+J46</f>
        <v>1</v>
      </c>
      <c r="M46" s="5">
        <f t="shared" si="1"/>
        <v>0</v>
      </c>
    </row>
    <row r="47" spans="1:13" x14ac:dyDescent="0.25">
      <c r="A47" t="s">
        <v>306</v>
      </c>
      <c r="B47" s="7">
        <v>0.78</v>
      </c>
      <c r="C47" s="7">
        <v>0.22</v>
      </c>
      <c r="D47" s="7">
        <v>0.05</v>
      </c>
      <c r="E47" s="8">
        <f>B47+D47</f>
        <v>0.83000000000000007</v>
      </c>
      <c r="G47" t="s">
        <v>306</v>
      </c>
      <c r="H47" s="7">
        <v>0.93</v>
      </c>
      <c r="I47" s="7">
        <v>7.0000000000000007E-2</v>
      </c>
      <c r="J47" s="7">
        <v>0.02</v>
      </c>
      <c r="K47" s="8">
        <f>H47+J47</f>
        <v>0.95000000000000007</v>
      </c>
      <c r="M47" s="5">
        <f t="shared" si="1"/>
        <v>0.12</v>
      </c>
    </row>
    <row r="48" spans="1:13" x14ac:dyDescent="0.25">
      <c r="A48" t="s">
        <v>544</v>
      </c>
      <c r="B48" s="7">
        <v>0.02</v>
      </c>
      <c r="C48" s="7">
        <v>0.98</v>
      </c>
      <c r="D48" s="7">
        <v>0.32</v>
      </c>
      <c r="E48" s="8">
        <f>B48+D48</f>
        <v>0.34</v>
      </c>
      <c r="G48" t="s">
        <v>544</v>
      </c>
      <c r="H48" s="7">
        <v>0</v>
      </c>
      <c r="I48" s="7">
        <v>1</v>
      </c>
      <c r="J48" s="7">
        <v>0.27</v>
      </c>
      <c r="K48" s="8">
        <f>H48+J48</f>
        <v>0.27</v>
      </c>
      <c r="M48" s="5">
        <f t="shared" si="1"/>
        <v>-7.0000000000000007E-2</v>
      </c>
    </row>
    <row r="49" spans="1:13" x14ac:dyDescent="0.25">
      <c r="A49" t="s">
        <v>474</v>
      </c>
      <c r="B49" s="7">
        <v>0.18</v>
      </c>
      <c r="C49" s="7">
        <v>0.81</v>
      </c>
      <c r="D49" s="7">
        <v>0.1</v>
      </c>
      <c r="E49" s="8">
        <f>B49+D49</f>
        <v>0.28000000000000003</v>
      </c>
      <c r="G49" t="s">
        <v>474</v>
      </c>
      <c r="H49" s="7">
        <v>0.05</v>
      </c>
      <c r="I49" s="7">
        <v>0.94</v>
      </c>
      <c r="J49" s="7">
        <v>0.1</v>
      </c>
      <c r="K49" s="8">
        <f>H49+J49</f>
        <v>0.15000000000000002</v>
      </c>
      <c r="M49" s="5">
        <f t="shared" si="1"/>
        <v>-0.13</v>
      </c>
    </row>
    <row r="50" spans="1:13" x14ac:dyDescent="0.25">
      <c r="A50" t="s">
        <v>621</v>
      </c>
      <c r="B50" s="7">
        <v>0.02</v>
      </c>
      <c r="C50" s="7">
        <v>0</v>
      </c>
      <c r="D50" s="7">
        <v>0</v>
      </c>
      <c r="E50" s="8">
        <f>B50+D50</f>
        <v>0.02</v>
      </c>
      <c r="G50" t="s">
        <v>621</v>
      </c>
      <c r="H50" s="7">
        <v>0.02</v>
      </c>
      <c r="I50" s="7">
        <v>0</v>
      </c>
      <c r="J50" s="7">
        <v>0</v>
      </c>
      <c r="K50" s="8">
        <f>H50+J50</f>
        <v>0.02</v>
      </c>
      <c r="M50" s="5">
        <f t="shared" si="1"/>
        <v>0</v>
      </c>
    </row>
    <row r="51" spans="1:13" x14ac:dyDescent="0.25">
      <c r="A51" t="s">
        <v>492</v>
      </c>
      <c r="B51" s="7">
        <v>0</v>
      </c>
      <c r="C51" s="7">
        <v>0</v>
      </c>
      <c r="D51" s="7">
        <v>0</v>
      </c>
      <c r="E51" s="8">
        <f>B51+D51</f>
        <v>0</v>
      </c>
      <c r="G51" t="s">
        <v>492</v>
      </c>
      <c r="H51" s="7">
        <v>0</v>
      </c>
      <c r="I51" s="7">
        <v>0</v>
      </c>
      <c r="J51" s="7">
        <v>0</v>
      </c>
      <c r="K51" s="8">
        <f>H51+J51</f>
        <v>0</v>
      </c>
      <c r="M51" s="5">
        <f t="shared" si="1"/>
        <v>0</v>
      </c>
    </row>
    <row r="52" spans="1:13" x14ac:dyDescent="0.25">
      <c r="M52" s="5" t="str">
        <f t="shared" si="1"/>
        <v/>
      </c>
    </row>
    <row r="53" spans="1:13" x14ac:dyDescent="0.25">
      <c r="A53" t="s">
        <v>877</v>
      </c>
      <c r="G53" t="s">
        <v>762</v>
      </c>
      <c r="M53" s="5" t="str">
        <f t="shared" si="1"/>
        <v/>
      </c>
    </row>
    <row r="54" spans="1:13" x14ac:dyDescent="0.25">
      <c r="A54" t="s">
        <v>425</v>
      </c>
      <c r="B54" s="7">
        <v>1</v>
      </c>
      <c r="C54" s="7">
        <v>0</v>
      </c>
      <c r="D54" s="7">
        <v>0</v>
      </c>
      <c r="E54" s="8">
        <f>B54+D54</f>
        <v>1</v>
      </c>
      <c r="G54" t="s">
        <v>425</v>
      </c>
      <c r="H54" s="7">
        <v>0.99</v>
      </c>
      <c r="I54" s="7">
        <v>0.01</v>
      </c>
      <c r="J54" s="7">
        <v>0</v>
      </c>
      <c r="K54" s="8">
        <f>H54+J54</f>
        <v>0.99</v>
      </c>
      <c r="M54" s="5">
        <f t="shared" si="1"/>
        <v>-1.0000000000000009E-2</v>
      </c>
    </row>
    <row r="55" spans="1:13" x14ac:dyDescent="0.25">
      <c r="A55" t="s">
        <v>683</v>
      </c>
      <c r="B55" s="7">
        <v>1</v>
      </c>
      <c r="C55" s="7">
        <v>0</v>
      </c>
      <c r="D55" s="7">
        <v>0</v>
      </c>
      <c r="E55" s="8">
        <f t="shared" ref="E55:E59" si="6">B55+D55</f>
        <v>1</v>
      </c>
      <c r="G55" t="s">
        <v>683</v>
      </c>
      <c r="H55" s="7">
        <v>0.88</v>
      </c>
      <c r="I55" s="7">
        <v>0.12</v>
      </c>
      <c r="J55" s="7">
        <v>0.03</v>
      </c>
      <c r="K55" s="8">
        <f>H55+J55</f>
        <v>0.91</v>
      </c>
      <c r="M55" s="5">
        <f t="shared" si="1"/>
        <v>-8.9999999999999969E-2</v>
      </c>
    </row>
    <row r="56" spans="1:13" x14ac:dyDescent="0.25">
      <c r="A56" t="s">
        <v>468</v>
      </c>
      <c r="B56" s="7">
        <v>0</v>
      </c>
      <c r="C56" s="7">
        <v>1</v>
      </c>
      <c r="D56" s="7">
        <v>0.3</v>
      </c>
      <c r="E56" s="8">
        <f t="shared" si="6"/>
        <v>0.3</v>
      </c>
      <c r="G56" t="s">
        <v>468</v>
      </c>
      <c r="H56" s="7">
        <v>0.12</v>
      </c>
      <c r="I56" s="7">
        <v>0.88</v>
      </c>
      <c r="J56" s="7">
        <v>0.27</v>
      </c>
      <c r="K56" s="8">
        <f>H56+J56</f>
        <v>0.39</v>
      </c>
      <c r="M56" s="5">
        <f t="shared" si="1"/>
        <v>9.0000000000000024E-2</v>
      </c>
    </row>
    <row r="57" spans="1:13" x14ac:dyDescent="0.25">
      <c r="A57" t="s">
        <v>296</v>
      </c>
      <c r="B57" s="7">
        <v>0</v>
      </c>
      <c r="C57" s="7">
        <v>0</v>
      </c>
      <c r="D57" s="7">
        <v>0</v>
      </c>
      <c r="E57" s="8">
        <f t="shared" si="6"/>
        <v>0</v>
      </c>
      <c r="G57" t="s">
        <v>298</v>
      </c>
      <c r="H57" s="7">
        <v>0</v>
      </c>
      <c r="I57" s="7">
        <v>0</v>
      </c>
      <c r="J57" s="7">
        <v>0</v>
      </c>
      <c r="K57" s="8">
        <f>H57+J57</f>
        <v>0</v>
      </c>
      <c r="M57" s="5">
        <f t="shared" si="1"/>
        <v>0</v>
      </c>
    </row>
    <row r="58" spans="1:13" x14ac:dyDescent="0.25">
      <c r="A58" t="s">
        <v>298</v>
      </c>
      <c r="B58" s="7">
        <v>0</v>
      </c>
      <c r="C58" s="7">
        <v>0</v>
      </c>
      <c r="D58" s="7">
        <v>0</v>
      </c>
      <c r="E58" s="8">
        <f t="shared" si="6"/>
        <v>0</v>
      </c>
      <c r="G58" t="s">
        <v>296</v>
      </c>
      <c r="H58" s="7">
        <v>0</v>
      </c>
      <c r="I58" s="7">
        <v>0</v>
      </c>
      <c r="J58" s="7">
        <v>0</v>
      </c>
      <c r="K58" s="8">
        <f>H58+J58</f>
        <v>0</v>
      </c>
      <c r="M58" s="5">
        <f t="shared" si="1"/>
        <v>0</v>
      </c>
    </row>
    <row r="59" spans="1:13" x14ac:dyDescent="0.25">
      <c r="A59" t="s">
        <v>521</v>
      </c>
      <c r="B59" s="7">
        <v>0</v>
      </c>
      <c r="C59" s="7">
        <v>0</v>
      </c>
      <c r="D59" s="7">
        <v>0</v>
      </c>
      <c r="E59" s="8">
        <f t="shared" si="6"/>
        <v>0</v>
      </c>
      <c r="G59" t="s">
        <v>521</v>
      </c>
      <c r="H59" s="7">
        <v>0</v>
      </c>
      <c r="I59" s="7">
        <v>0</v>
      </c>
      <c r="J59" s="7">
        <v>0</v>
      </c>
      <c r="K59" s="8">
        <f>H59+J59</f>
        <v>0</v>
      </c>
      <c r="M59" s="5">
        <f t="shared" si="1"/>
        <v>0</v>
      </c>
    </row>
    <row r="60" spans="1:13" x14ac:dyDescent="0.25">
      <c r="M60" s="5" t="str">
        <f t="shared" si="1"/>
        <v/>
      </c>
    </row>
    <row r="61" spans="1:13" x14ac:dyDescent="0.25">
      <c r="A61" t="s">
        <v>878</v>
      </c>
      <c r="G61" t="s">
        <v>763</v>
      </c>
      <c r="M61" s="5" t="str">
        <f t="shared" si="1"/>
        <v/>
      </c>
    </row>
    <row r="62" spans="1:13" x14ac:dyDescent="0.25">
      <c r="A62" t="s">
        <v>318</v>
      </c>
      <c r="B62" s="7">
        <v>1</v>
      </c>
      <c r="C62" s="7">
        <v>0</v>
      </c>
      <c r="D62" s="7">
        <v>0</v>
      </c>
      <c r="E62" s="8">
        <f>B62+D62</f>
        <v>1</v>
      </c>
      <c r="G62" t="s">
        <v>318</v>
      </c>
      <c r="H62" s="7">
        <v>1</v>
      </c>
      <c r="I62" s="7">
        <v>0</v>
      </c>
      <c r="J62" s="7">
        <v>0</v>
      </c>
      <c r="K62" s="8">
        <f>H62+J62</f>
        <v>1</v>
      </c>
      <c r="M62" s="5">
        <f t="shared" si="1"/>
        <v>0</v>
      </c>
    </row>
    <row r="63" spans="1:13" x14ac:dyDescent="0.25">
      <c r="A63" t="s">
        <v>598</v>
      </c>
      <c r="B63" s="7">
        <v>0.92</v>
      </c>
      <c r="C63" s="7">
        <v>0.08</v>
      </c>
      <c r="D63" s="7">
        <v>0.03</v>
      </c>
      <c r="E63" s="8">
        <f t="shared" ref="E63:E67" si="7">B63+D63</f>
        <v>0.95000000000000007</v>
      </c>
      <c r="G63" t="s">
        <v>598</v>
      </c>
      <c r="H63" s="7">
        <v>0.93</v>
      </c>
      <c r="I63" s="7">
        <v>7.0000000000000007E-2</v>
      </c>
      <c r="J63" s="7">
        <v>0.02</v>
      </c>
      <c r="K63" s="8">
        <f>H63+J63</f>
        <v>0.95000000000000007</v>
      </c>
      <c r="M63" s="5">
        <f t="shared" si="1"/>
        <v>0</v>
      </c>
    </row>
    <row r="64" spans="1:13" x14ac:dyDescent="0.25">
      <c r="A64" t="s">
        <v>608</v>
      </c>
      <c r="B64" s="7">
        <v>0.08</v>
      </c>
      <c r="C64" s="7">
        <v>0.92</v>
      </c>
      <c r="D64" s="7">
        <v>0.26</v>
      </c>
      <c r="E64" s="8">
        <f t="shared" si="7"/>
        <v>0.34</v>
      </c>
      <c r="G64" t="s">
        <v>608</v>
      </c>
      <c r="H64" s="7">
        <v>7.0000000000000007E-2</v>
      </c>
      <c r="I64" s="7">
        <v>0.93</v>
      </c>
      <c r="J64" s="7">
        <v>0.26</v>
      </c>
      <c r="K64" s="8">
        <f>H64+J64</f>
        <v>0.33</v>
      </c>
      <c r="M64" s="5">
        <f t="shared" si="1"/>
        <v>-1.0000000000000009E-2</v>
      </c>
    </row>
    <row r="65" spans="1:13" x14ac:dyDescent="0.25">
      <c r="A65" t="s">
        <v>389</v>
      </c>
      <c r="B65" s="7">
        <v>0</v>
      </c>
      <c r="C65" s="7">
        <v>0</v>
      </c>
      <c r="D65" s="7">
        <v>0</v>
      </c>
      <c r="E65" s="8">
        <f t="shared" si="7"/>
        <v>0</v>
      </c>
      <c r="G65" t="s">
        <v>389</v>
      </c>
      <c r="H65" s="7">
        <v>0</v>
      </c>
      <c r="I65" s="7">
        <v>0</v>
      </c>
      <c r="J65" s="7">
        <v>0</v>
      </c>
      <c r="K65" s="8">
        <f>H65+J65</f>
        <v>0</v>
      </c>
      <c r="M65" s="5">
        <f t="shared" si="1"/>
        <v>0</v>
      </c>
    </row>
    <row r="66" spans="1:13" x14ac:dyDescent="0.25">
      <c r="A66" t="s">
        <v>480</v>
      </c>
      <c r="B66" s="7">
        <v>0</v>
      </c>
      <c r="C66" s="7">
        <v>0</v>
      </c>
      <c r="D66" s="7">
        <v>0</v>
      </c>
      <c r="E66" s="8">
        <f t="shared" si="7"/>
        <v>0</v>
      </c>
      <c r="G66" t="s">
        <v>480</v>
      </c>
      <c r="H66" s="7">
        <v>0</v>
      </c>
      <c r="I66" s="7">
        <v>0</v>
      </c>
      <c r="J66" s="7">
        <v>0</v>
      </c>
      <c r="K66" s="8">
        <f>H66+J66</f>
        <v>0</v>
      </c>
      <c r="M66" s="5">
        <f t="shared" si="1"/>
        <v>0</v>
      </c>
    </row>
    <row r="67" spans="1:13" x14ac:dyDescent="0.25">
      <c r="A67" t="s">
        <v>603</v>
      </c>
      <c r="B67" s="7">
        <v>0</v>
      </c>
      <c r="C67" s="7">
        <v>0</v>
      </c>
      <c r="D67" s="7">
        <v>0</v>
      </c>
      <c r="E67" s="8">
        <f t="shared" si="7"/>
        <v>0</v>
      </c>
      <c r="G67" t="s">
        <v>603</v>
      </c>
      <c r="H67" s="7">
        <v>0</v>
      </c>
      <c r="I67" s="7">
        <v>0</v>
      </c>
      <c r="J67" s="7">
        <v>0</v>
      </c>
      <c r="K67" s="8">
        <f>H67+J67</f>
        <v>0</v>
      </c>
      <c r="M67" s="5">
        <f t="shared" si="1"/>
        <v>0</v>
      </c>
    </row>
    <row r="69" spans="1:13" x14ac:dyDescent="0.25">
      <c r="A69" t="s">
        <v>879</v>
      </c>
      <c r="G69" t="s">
        <v>764</v>
      </c>
    </row>
    <row r="70" spans="1:13" x14ac:dyDescent="0.25">
      <c r="A70" t="s">
        <v>475</v>
      </c>
      <c r="B70" s="7">
        <v>1</v>
      </c>
      <c r="C70" s="7">
        <v>0</v>
      </c>
      <c r="D70" s="7">
        <v>0</v>
      </c>
      <c r="E70" s="8">
        <f>B70+D70</f>
        <v>1</v>
      </c>
      <c r="G70" t="s">
        <v>475</v>
      </c>
      <c r="H70" s="7">
        <v>1</v>
      </c>
      <c r="I70" s="7">
        <v>0</v>
      </c>
      <c r="J70" s="7">
        <v>0</v>
      </c>
      <c r="K70" s="8">
        <f>H70+J70</f>
        <v>1</v>
      </c>
      <c r="M70" s="5">
        <f t="shared" ref="M70:M75" si="8">IF(K70&lt;&gt;"",K70-INDEX(E:E,MATCH(G70,A:A,0)),"")</f>
        <v>0</v>
      </c>
    </row>
    <row r="71" spans="1:13" x14ac:dyDescent="0.25">
      <c r="A71" t="s">
        <v>329</v>
      </c>
      <c r="B71" s="7">
        <v>0.4</v>
      </c>
      <c r="C71" s="7">
        <v>0.6</v>
      </c>
      <c r="D71" s="7">
        <v>0.2</v>
      </c>
      <c r="E71" s="8">
        <f>B71+D71</f>
        <v>0.60000000000000009</v>
      </c>
      <c r="G71" t="s">
        <v>424</v>
      </c>
      <c r="H71" s="7">
        <v>0.68</v>
      </c>
      <c r="I71" s="7">
        <v>0.32</v>
      </c>
      <c r="J71" s="7">
        <v>0.05</v>
      </c>
      <c r="K71" s="8">
        <f>H71+J71</f>
        <v>0.73000000000000009</v>
      </c>
      <c r="M71" s="5">
        <f t="shared" si="8"/>
        <v>0.14000000000000012</v>
      </c>
    </row>
    <row r="72" spans="1:13" x14ac:dyDescent="0.25">
      <c r="A72" t="s">
        <v>424</v>
      </c>
      <c r="B72" s="7">
        <v>0.51</v>
      </c>
      <c r="C72" s="7">
        <v>0.49</v>
      </c>
      <c r="D72" s="7">
        <v>0.08</v>
      </c>
      <c r="E72" s="8">
        <f>B72+D72</f>
        <v>0.59</v>
      </c>
      <c r="G72" t="s">
        <v>329</v>
      </c>
      <c r="H72" s="7">
        <v>0.32</v>
      </c>
      <c r="I72" s="7">
        <v>0.68</v>
      </c>
      <c r="J72" s="7">
        <v>0.21</v>
      </c>
      <c r="K72" s="8">
        <f>H72+J72</f>
        <v>0.53</v>
      </c>
      <c r="M72" s="5">
        <f t="shared" si="8"/>
        <v>-7.0000000000000062E-2</v>
      </c>
    </row>
    <row r="73" spans="1:13" x14ac:dyDescent="0.25">
      <c r="A73" t="s">
        <v>454</v>
      </c>
      <c r="B73" s="7">
        <v>0.09</v>
      </c>
      <c r="C73" s="7">
        <v>0</v>
      </c>
      <c r="D73" s="7">
        <v>0</v>
      </c>
      <c r="E73" s="8">
        <f>B73+D73</f>
        <v>0.09</v>
      </c>
      <c r="G73" t="s">
        <v>303</v>
      </c>
      <c r="H73" s="7">
        <v>0</v>
      </c>
      <c r="I73" s="7">
        <v>0</v>
      </c>
      <c r="J73" s="7">
        <v>0</v>
      </c>
      <c r="K73" s="8">
        <f>H73+J73</f>
        <v>0</v>
      </c>
      <c r="M73" s="5">
        <f t="shared" si="8"/>
        <v>0</v>
      </c>
    </row>
    <row r="74" spans="1:13" x14ac:dyDescent="0.25">
      <c r="A74" t="s">
        <v>303</v>
      </c>
      <c r="B74" s="7">
        <v>0</v>
      </c>
      <c r="C74" s="7">
        <v>0</v>
      </c>
      <c r="D74" s="7">
        <v>0</v>
      </c>
      <c r="E74" s="8">
        <f>B74+D74</f>
        <v>0</v>
      </c>
      <c r="G74" t="s">
        <v>454</v>
      </c>
      <c r="H74" s="7">
        <v>0</v>
      </c>
      <c r="I74" s="7">
        <v>0</v>
      </c>
      <c r="J74" s="7">
        <v>0</v>
      </c>
      <c r="K74" s="8">
        <f>H74+J74</f>
        <v>0</v>
      </c>
      <c r="M74" s="5">
        <f t="shared" si="8"/>
        <v>-0.09</v>
      </c>
    </row>
    <row r="75" spans="1:13" x14ac:dyDescent="0.25">
      <c r="A75" t="s">
        <v>497</v>
      </c>
      <c r="B75" s="7">
        <v>0</v>
      </c>
      <c r="C75" s="7">
        <v>0</v>
      </c>
      <c r="D75" s="7">
        <v>0</v>
      </c>
      <c r="E75" s="8">
        <f>B75+D75</f>
        <v>0</v>
      </c>
      <c r="G75" t="s">
        <v>497</v>
      </c>
      <c r="H75" s="7">
        <v>0</v>
      </c>
      <c r="I75" s="7">
        <v>0</v>
      </c>
      <c r="J75" s="7">
        <v>0</v>
      </c>
      <c r="K75" s="8">
        <f>H75+J75</f>
        <v>0</v>
      </c>
      <c r="M75" s="5">
        <f t="shared" si="8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5" x14ac:dyDescent="0.25"/>
  <cols>
    <col min="1" max="1" width="10.42578125" bestFit="1" customWidth="1"/>
  </cols>
  <sheetData>
    <row r="1" spans="1:8" x14ac:dyDescent="0.25">
      <c r="B1" s="3" t="s">
        <v>768</v>
      </c>
      <c r="C1" s="3" t="s">
        <v>769</v>
      </c>
      <c r="D1" s="3" t="s">
        <v>770</v>
      </c>
      <c r="E1" s="3" t="s">
        <v>771</v>
      </c>
      <c r="F1" s="3" t="s">
        <v>772</v>
      </c>
      <c r="G1" s="3" t="s">
        <v>33</v>
      </c>
      <c r="H1" s="3" t="s">
        <v>282</v>
      </c>
    </row>
    <row r="2" spans="1:8" x14ac:dyDescent="0.25">
      <c r="A2" t="s">
        <v>755</v>
      </c>
    </row>
    <row r="3" spans="1:8" x14ac:dyDescent="0.25">
      <c r="A3" t="s">
        <v>340</v>
      </c>
      <c r="B3" s="4">
        <v>0.96</v>
      </c>
      <c r="C3" s="4">
        <v>0.04</v>
      </c>
      <c r="D3" s="4">
        <v>0</v>
      </c>
      <c r="E3" s="4">
        <v>1</v>
      </c>
      <c r="F3" s="4">
        <v>0.92</v>
      </c>
      <c r="G3" s="4">
        <v>0.8</v>
      </c>
      <c r="H3" s="4">
        <v>0.67</v>
      </c>
    </row>
    <row r="4" spans="1:8" x14ac:dyDescent="0.25">
      <c r="A4" t="s">
        <v>582</v>
      </c>
      <c r="B4" s="4">
        <v>0.04</v>
      </c>
      <c r="C4" s="4">
        <v>0.8</v>
      </c>
      <c r="D4" s="4">
        <v>0.16</v>
      </c>
      <c r="E4" s="4">
        <v>0.94</v>
      </c>
      <c r="F4" s="4">
        <v>0.37</v>
      </c>
      <c r="G4" s="4">
        <v>0.06</v>
      </c>
      <c r="H4" s="4">
        <v>0.02</v>
      </c>
    </row>
    <row r="5" spans="1:8" x14ac:dyDescent="0.25">
      <c r="A5" t="s">
        <v>724</v>
      </c>
      <c r="B5" s="4">
        <v>0</v>
      </c>
      <c r="C5" s="4">
        <v>0.16</v>
      </c>
      <c r="D5" s="4">
        <v>0.73</v>
      </c>
      <c r="E5" s="4">
        <v>0.63</v>
      </c>
      <c r="F5" s="4">
        <v>0.2</v>
      </c>
      <c r="G5" s="4">
        <v>0.05</v>
      </c>
      <c r="H5" s="4">
        <v>0.01</v>
      </c>
    </row>
    <row r="6" spans="1:8" x14ac:dyDescent="0.25">
      <c r="A6" t="s">
        <v>327</v>
      </c>
      <c r="B6" s="4">
        <v>0</v>
      </c>
      <c r="C6" s="4">
        <v>0.01</v>
      </c>
      <c r="D6" s="4">
        <v>0.11</v>
      </c>
      <c r="E6" s="4">
        <v>0.03</v>
      </c>
      <c r="F6" s="4">
        <v>0</v>
      </c>
      <c r="G6" s="4">
        <v>0</v>
      </c>
      <c r="H6" s="4">
        <v>0</v>
      </c>
    </row>
    <row r="8" spans="1:8" x14ac:dyDescent="0.25">
      <c r="A8" t="s">
        <v>756</v>
      </c>
    </row>
    <row r="9" spans="1:8" x14ac:dyDescent="0.25">
      <c r="A9" t="s">
        <v>372</v>
      </c>
      <c r="B9" s="4">
        <v>0.82</v>
      </c>
      <c r="C9" s="4">
        <v>0.16</v>
      </c>
      <c r="D9" s="4">
        <v>0.02</v>
      </c>
      <c r="E9" s="4">
        <v>1</v>
      </c>
      <c r="F9" s="4">
        <v>0.67</v>
      </c>
      <c r="G9" s="4">
        <v>0.37</v>
      </c>
      <c r="H9" s="4">
        <v>0.11</v>
      </c>
    </row>
    <row r="10" spans="1:8" x14ac:dyDescent="0.25">
      <c r="A10" t="s">
        <v>302</v>
      </c>
      <c r="B10" s="4">
        <v>0.16</v>
      </c>
      <c r="C10" s="4">
        <v>0.69</v>
      </c>
      <c r="D10" s="4">
        <v>0.13</v>
      </c>
      <c r="E10" s="4">
        <v>0.96</v>
      </c>
      <c r="F10" s="4">
        <v>0.56000000000000005</v>
      </c>
      <c r="G10" s="4">
        <v>0.15</v>
      </c>
      <c r="H10" s="4">
        <v>0.06</v>
      </c>
    </row>
    <row r="11" spans="1:8" x14ac:dyDescent="0.25">
      <c r="A11" t="s">
        <v>591</v>
      </c>
      <c r="B11" s="4">
        <v>0.01</v>
      </c>
      <c r="C11" s="4">
        <v>0.14000000000000001</v>
      </c>
      <c r="D11" s="4">
        <v>0.7</v>
      </c>
      <c r="E11" s="4">
        <v>0.66</v>
      </c>
      <c r="F11" s="4">
        <v>0.18</v>
      </c>
      <c r="G11" s="4">
        <v>0.04</v>
      </c>
      <c r="H11" s="4">
        <v>0.01</v>
      </c>
    </row>
    <row r="12" spans="1:8" x14ac:dyDescent="0.25">
      <c r="A12" t="s">
        <v>581</v>
      </c>
      <c r="B12" s="4">
        <v>0</v>
      </c>
      <c r="C12" s="4">
        <v>0.01</v>
      </c>
      <c r="D12" s="4">
        <v>0.15</v>
      </c>
      <c r="E12" s="4">
        <v>0.06</v>
      </c>
      <c r="F12" s="4">
        <v>0.01</v>
      </c>
      <c r="G12" s="4">
        <v>0</v>
      </c>
      <c r="H12" s="4">
        <v>0</v>
      </c>
    </row>
    <row r="14" spans="1:8" x14ac:dyDescent="0.25">
      <c r="A14" t="s">
        <v>757</v>
      </c>
    </row>
    <row r="15" spans="1:8" x14ac:dyDescent="0.25">
      <c r="A15" t="s">
        <v>706</v>
      </c>
      <c r="B15" s="4">
        <v>0.82</v>
      </c>
      <c r="C15" s="4">
        <v>0.16</v>
      </c>
      <c r="D15" s="4">
        <v>0.02</v>
      </c>
      <c r="E15" s="4">
        <v>1</v>
      </c>
      <c r="F15" s="4">
        <v>0.65</v>
      </c>
      <c r="G15" s="4">
        <v>0.35</v>
      </c>
      <c r="H15" s="4">
        <v>0.09</v>
      </c>
    </row>
    <row r="16" spans="1:8" x14ac:dyDescent="0.25">
      <c r="A16" t="s">
        <v>358</v>
      </c>
      <c r="B16" s="4">
        <v>0.16</v>
      </c>
      <c r="C16" s="4">
        <v>0.65</v>
      </c>
      <c r="D16" s="4">
        <v>0.17</v>
      </c>
      <c r="E16" s="4">
        <v>0.96</v>
      </c>
      <c r="F16" s="4">
        <v>0.33</v>
      </c>
      <c r="G16" s="4">
        <v>0.14000000000000001</v>
      </c>
      <c r="H16" s="4">
        <v>0.03</v>
      </c>
    </row>
    <row r="17" spans="1:8" x14ac:dyDescent="0.25">
      <c r="A17" t="s">
        <v>478</v>
      </c>
      <c r="B17" s="4">
        <v>0.01</v>
      </c>
      <c r="C17" s="4">
        <v>0.12</v>
      </c>
      <c r="D17" s="4">
        <v>0.49</v>
      </c>
      <c r="E17" s="4">
        <v>0.48</v>
      </c>
      <c r="F17" s="4">
        <v>7.0000000000000007E-2</v>
      </c>
      <c r="G17" s="4">
        <v>0.02</v>
      </c>
      <c r="H17" s="4">
        <v>0</v>
      </c>
    </row>
    <row r="18" spans="1:8" x14ac:dyDescent="0.25">
      <c r="A18" t="s">
        <v>411</v>
      </c>
      <c r="B18" s="4">
        <v>0.01</v>
      </c>
      <c r="C18" s="4">
        <v>7.0000000000000007E-2</v>
      </c>
      <c r="D18" s="4">
        <v>0.32</v>
      </c>
      <c r="E18" s="4">
        <v>0.28000000000000003</v>
      </c>
      <c r="F18" s="4">
        <v>0.04</v>
      </c>
      <c r="G18" s="4">
        <v>0.01</v>
      </c>
      <c r="H18" s="4">
        <v>0</v>
      </c>
    </row>
  </sheetData>
  <conditionalFormatting sqref="B3:H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6" sqref="B6:C6"/>
    </sheetView>
  </sheetViews>
  <sheetFormatPr defaultRowHeight="15" x14ac:dyDescent="0.25"/>
  <cols>
    <col min="1" max="1" width="28" bestFit="1" customWidth="1"/>
  </cols>
  <sheetData>
    <row r="1" spans="1:9" x14ac:dyDescent="0.25">
      <c r="B1" s="3" t="s">
        <v>768</v>
      </c>
      <c r="C1" s="3" t="s">
        <v>769</v>
      </c>
      <c r="D1" s="3" t="s">
        <v>770</v>
      </c>
      <c r="E1" s="3" t="s">
        <v>773</v>
      </c>
      <c r="F1" s="3" t="s">
        <v>771</v>
      </c>
      <c r="G1" s="3" t="s">
        <v>772</v>
      </c>
      <c r="H1" s="3" t="s">
        <v>33</v>
      </c>
      <c r="I1" s="3" t="s">
        <v>282</v>
      </c>
    </row>
    <row r="2" spans="1:9" x14ac:dyDescent="0.25">
      <c r="A2" t="s">
        <v>755</v>
      </c>
    </row>
    <row r="3" spans="1:9" x14ac:dyDescent="0.25">
      <c r="A3" t="s">
        <v>412</v>
      </c>
      <c r="B3" s="4">
        <v>0.85</v>
      </c>
      <c r="C3" s="4">
        <v>0.14000000000000001</v>
      </c>
      <c r="D3" s="4">
        <v>0.02</v>
      </c>
      <c r="E3" s="4">
        <v>0.98</v>
      </c>
      <c r="F3" s="4">
        <v>0.79</v>
      </c>
      <c r="G3" s="4">
        <v>0.53</v>
      </c>
      <c r="H3" s="4">
        <v>0.26</v>
      </c>
      <c r="I3" s="4">
        <v>0.14000000000000001</v>
      </c>
    </row>
    <row r="4" spans="1:9" x14ac:dyDescent="0.25">
      <c r="A4" t="s">
        <v>400</v>
      </c>
      <c r="B4" s="4">
        <v>0.13</v>
      </c>
      <c r="C4" s="4">
        <v>0.67</v>
      </c>
      <c r="D4" s="4">
        <v>0.18</v>
      </c>
      <c r="E4" s="4">
        <v>0.8</v>
      </c>
      <c r="F4" s="4">
        <v>0.48</v>
      </c>
      <c r="G4" s="4">
        <v>0.19</v>
      </c>
      <c r="H4" s="4">
        <v>7.0000000000000007E-2</v>
      </c>
      <c r="I4" s="4">
        <v>0.03</v>
      </c>
    </row>
    <row r="5" spans="1:9" x14ac:dyDescent="0.25">
      <c r="A5" t="s">
        <v>742</v>
      </c>
      <c r="B5" s="4">
        <v>0.02</v>
      </c>
      <c r="C5" s="4">
        <v>0.19</v>
      </c>
      <c r="D5" s="4">
        <v>0.64</v>
      </c>
      <c r="E5" s="4">
        <v>0.2</v>
      </c>
      <c r="F5" s="4">
        <v>0.21</v>
      </c>
      <c r="G5" s="4">
        <v>7.0000000000000007E-2</v>
      </c>
      <c r="H5" s="4">
        <v>0.02</v>
      </c>
      <c r="I5" s="4">
        <v>0.01</v>
      </c>
    </row>
    <row r="6" spans="1:9" x14ac:dyDescent="0.25">
      <c r="A6" t="s">
        <v>694</v>
      </c>
      <c r="B6" s="4">
        <v>0</v>
      </c>
      <c r="C6" s="4">
        <v>0.01</v>
      </c>
      <c r="D6" s="4">
        <v>0.17</v>
      </c>
      <c r="E6" s="4">
        <v>0.01</v>
      </c>
      <c r="F6" s="4">
        <v>0.02</v>
      </c>
      <c r="G6" s="4">
        <v>0</v>
      </c>
      <c r="H6" s="4">
        <v>0</v>
      </c>
      <c r="I6" s="4">
        <v>0</v>
      </c>
    </row>
    <row r="8" spans="1:9" x14ac:dyDescent="0.25">
      <c r="A8" t="s">
        <v>756</v>
      </c>
    </row>
    <row r="9" spans="1:9" x14ac:dyDescent="0.25">
      <c r="A9" t="s">
        <v>540</v>
      </c>
      <c r="B9" s="4">
        <v>0.9</v>
      </c>
      <c r="C9" s="4">
        <v>0.1</v>
      </c>
      <c r="D9" s="4">
        <v>0.01</v>
      </c>
      <c r="E9" s="4">
        <v>0.99</v>
      </c>
      <c r="F9" s="4">
        <v>0.74</v>
      </c>
      <c r="G9" s="4">
        <v>0.48</v>
      </c>
      <c r="H9" s="4">
        <v>0.28000000000000003</v>
      </c>
      <c r="I9" s="4">
        <v>0.15</v>
      </c>
    </row>
    <row r="10" spans="1:9" x14ac:dyDescent="0.25">
      <c r="A10" t="s">
        <v>461</v>
      </c>
      <c r="B10" s="4">
        <v>0.1</v>
      </c>
      <c r="C10" s="4">
        <v>0.75</v>
      </c>
      <c r="D10" s="4">
        <v>0.14000000000000001</v>
      </c>
      <c r="E10" s="4">
        <v>0.85</v>
      </c>
      <c r="F10" s="4">
        <v>0.31</v>
      </c>
      <c r="G10" s="4">
        <v>0.09</v>
      </c>
      <c r="H10" s="4">
        <v>0.02</v>
      </c>
      <c r="I10" s="4">
        <v>0.01</v>
      </c>
    </row>
    <row r="11" spans="1:9" x14ac:dyDescent="0.25">
      <c r="A11" t="s">
        <v>346</v>
      </c>
      <c r="B11" s="4">
        <v>0.01</v>
      </c>
      <c r="C11" s="4">
        <v>0.15</v>
      </c>
      <c r="D11" s="4">
        <v>0.59</v>
      </c>
      <c r="E11" s="4">
        <v>0.15</v>
      </c>
      <c r="F11" s="4">
        <v>0.09</v>
      </c>
      <c r="G11" s="4">
        <v>0.02</v>
      </c>
      <c r="H11" s="4">
        <v>0</v>
      </c>
      <c r="I11" s="4">
        <v>0</v>
      </c>
    </row>
    <row r="12" spans="1:9" x14ac:dyDescent="0.25">
      <c r="A12" t="s">
        <v>502</v>
      </c>
      <c r="B12" s="4">
        <v>0</v>
      </c>
      <c r="C12" s="4">
        <v>0.01</v>
      </c>
      <c r="D12" s="4">
        <v>0.26</v>
      </c>
      <c r="E12" s="4">
        <v>0.01</v>
      </c>
      <c r="F12" s="4">
        <v>0.02</v>
      </c>
      <c r="G12" s="4">
        <v>0</v>
      </c>
      <c r="H12" s="4">
        <v>0</v>
      </c>
      <c r="I12" s="4">
        <v>0</v>
      </c>
    </row>
    <row r="14" spans="1:9" x14ac:dyDescent="0.25">
      <c r="A14" t="s">
        <v>757</v>
      </c>
    </row>
    <row r="15" spans="1:9" x14ac:dyDescent="0.25">
      <c r="A15" t="s">
        <v>609</v>
      </c>
      <c r="B15" s="4">
        <v>0.89</v>
      </c>
      <c r="C15" s="4">
        <v>0.1</v>
      </c>
      <c r="D15" s="4">
        <v>0.01</v>
      </c>
      <c r="E15" s="4">
        <v>0.99</v>
      </c>
      <c r="F15" s="4">
        <v>0.85</v>
      </c>
      <c r="G15" s="4">
        <v>0.56000000000000005</v>
      </c>
      <c r="H15" s="4">
        <v>0.37</v>
      </c>
      <c r="I15" s="4">
        <v>0.23</v>
      </c>
    </row>
    <row r="16" spans="1:9" x14ac:dyDescent="0.25">
      <c r="A16" t="s">
        <v>297</v>
      </c>
      <c r="B16" s="4">
        <v>0.1</v>
      </c>
      <c r="C16" s="4">
        <v>0.75</v>
      </c>
      <c r="D16" s="4">
        <v>0.14000000000000001</v>
      </c>
      <c r="E16" s="4">
        <v>0.85</v>
      </c>
      <c r="F16" s="4">
        <v>0.45</v>
      </c>
      <c r="G16" s="4">
        <v>0.17</v>
      </c>
      <c r="H16" s="4">
        <v>7.0000000000000007E-2</v>
      </c>
      <c r="I16" s="4">
        <v>0.02</v>
      </c>
    </row>
    <row r="17" spans="1:9" x14ac:dyDescent="0.25">
      <c r="A17" t="s">
        <v>481</v>
      </c>
      <c r="B17" s="4">
        <v>0.01</v>
      </c>
      <c r="C17" s="4">
        <v>0.12</v>
      </c>
      <c r="D17" s="4">
        <v>0.63</v>
      </c>
      <c r="E17" s="4">
        <v>0.13</v>
      </c>
      <c r="F17" s="4">
        <v>0.11</v>
      </c>
      <c r="G17" s="4">
        <v>0.03</v>
      </c>
      <c r="H17" s="4">
        <v>0.01</v>
      </c>
      <c r="I17" s="4">
        <v>0</v>
      </c>
    </row>
    <row r="18" spans="1:9" x14ac:dyDescent="0.25">
      <c r="A18" t="s">
        <v>673</v>
      </c>
      <c r="B18" s="4">
        <v>0</v>
      </c>
      <c r="C18" s="4">
        <v>0.03</v>
      </c>
      <c r="D18" s="4">
        <v>0.23</v>
      </c>
      <c r="E18" s="4">
        <v>0.03</v>
      </c>
      <c r="F18" s="4">
        <v>0.03</v>
      </c>
      <c r="G18" s="4">
        <v>0.01</v>
      </c>
      <c r="H18" s="4">
        <v>0</v>
      </c>
      <c r="I18" s="4">
        <v>0</v>
      </c>
    </row>
    <row r="20" spans="1:9" x14ac:dyDescent="0.25">
      <c r="A20" t="s">
        <v>758</v>
      </c>
    </row>
    <row r="21" spans="1:9" x14ac:dyDescent="0.25">
      <c r="A21" t="s">
        <v>526</v>
      </c>
      <c r="B21" s="4">
        <v>0.84</v>
      </c>
      <c r="C21" s="4">
        <v>0.14000000000000001</v>
      </c>
      <c r="D21" s="4">
        <v>0.02</v>
      </c>
      <c r="E21" s="4">
        <v>0.98</v>
      </c>
      <c r="F21" s="4">
        <v>0.8</v>
      </c>
      <c r="G21" s="4">
        <v>0.52</v>
      </c>
      <c r="H21" s="4">
        <v>0.3</v>
      </c>
      <c r="I21" s="4">
        <v>0.16</v>
      </c>
    </row>
    <row r="22" spans="1:9" x14ac:dyDescent="0.25">
      <c r="A22" t="s">
        <v>476</v>
      </c>
      <c r="B22" s="4">
        <v>0.15</v>
      </c>
      <c r="C22" s="4">
        <v>0.71</v>
      </c>
      <c r="D22" s="4">
        <v>0.14000000000000001</v>
      </c>
      <c r="E22" s="4">
        <v>0.85</v>
      </c>
      <c r="F22" s="4">
        <v>0.48</v>
      </c>
      <c r="G22" s="4">
        <v>0.22</v>
      </c>
      <c r="H22" s="4">
        <v>0.11</v>
      </c>
      <c r="I22" s="4">
        <v>0.05</v>
      </c>
    </row>
    <row r="23" spans="1:9" x14ac:dyDescent="0.25">
      <c r="A23" t="s">
        <v>247</v>
      </c>
      <c r="B23" s="4">
        <v>0.01</v>
      </c>
      <c r="C23" s="4">
        <v>0.15</v>
      </c>
      <c r="D23" s="4">
        <v>0.72</v>
      </c>
      <c r="E23" s="4">
        <v>0.16</v>
      </c>
      <c r="F23" s="4">
        <v>0.22</v>
      </c>
      <c r="G23" s="4">
        <v>0.09</v>
      </c>
      <c r="H23" s="4">
        <v>0.03</v>
      </c>
      <c r="I23" s="4">
        <v>0.01</v>
      </c>
    </row>
    <row r="24" spans="1:9" x14ac:dyDescent="0.25">
      <c r="A24" t="s">
        <v>529</v>
      </c>
      <c r="B24" s="4">
        <v>0</v>
      </c>
      <c r="C24" s="4">
        <v>0.01</v>
      </c>
      <c r="D24" s="4">
        <v>0.12</v>
      </c>
      <c r="E24" s="4">
        <v>0.01</v>
      </c>
      <c r="F24" s="4">
        <v>0.01</v>
      </c>
      <c r="G24" s="4">
        <v>0</v>
      </c>
      <c r="H24" s="4">
        <v>0</v>
      </c>
      <c r="I24" s="4">
        <v>0</v>
      </c>
    </row>
    <row r="26" spans="1:9" x14ac:dyDescent="0.25">
      <c r="A26" t="s">
        <v>759</v>
      </c>
    </row>
    <row r="27" spans="1:9" x14ac:dyDescent="0.25">
      <c r="A27" t="s">
        <v>682</v>
      </c>
      <c r="B27" s="4">
        <v>0.85</v>
      </c>
      <c r="C27" s="4">
        <v>0.13</v>
      </c>
      <c r="D27" s="4">
        <v>0.01</v>
      </c>
      <c r="E27" s="4">
        <v>0.99</v>
      </c>
      <c r="F27" s="4">
        <v>0.56000000000000005</v>
      </c>
      <c r="G27" s="4">
        <v>0.25</v>
      </c>
      <c r="H27" s="4">
        <v>0.14000000000000001</v>
      </c>
      <c r="I27" s="4">
        <v>7.0000000000000007E-2</v>
      </c>
    </row>
    <row r="28" spans="1:9" x14ac:dyDescent="0.25">
      <c r="A28" t="s">
        <v>510</v>
      </c>
      <c r="B28" s="4">
        <v>0.14000000000000001</v>
      </c>
      <c r="C28" s="4">
        <v>0.72</v>
      </c>
      <c r="D28" s="4">
        <v>0.13</v>
      </c>
      <c r="E28" s="4">
        <v>0.86</v>
      </c>
      <c r="F28" s="4">
        <v>0.35</v>
      </c>
      <c r="G28" s="4">
        <v>0.13</v>
      </c>
      <c r="H28" s="4">
        <v>0.05</v>
      </c>
      <c r="I28" s="4">
        <v>0.02</v>
      </c>
    </row>
    <row r="29" spans="1:9" x14ac:dyDescent="0.25">
      <c r="A29" t="s">
        <v>299</v>
      </c>
      <c r="B29" s="4">
        <v>0.01</v>
      </c>
      <c r="C29" s="4">
        <v>0.1</v>
      </c>
      <c r="D29" s="4">
        <v>0.57999999999999996</v>
      </c>
      <c r="E29" s="4">
        <v>0.11</v>
      </c>
      <c r="F29" s="4">
        <v>0.08</v>
      </c>
      <c r="G29" s="4">
        <v>0.02</v>
      </c>
      <c r="H29" s="4">
        <v>0</v>
      </c>
      <c r="I29" s="4">
        <v>0</v>
      </c>
    </row>
    <row r="30" spans="1:9" x14ac:dyDescent="0.25">
      <c r="A30" t="s">
        <v>517</v>
      </c>
      <c r="B30" s="4">
        <v>0</v>
      </c>
      <c r="C30" s="4">
        <v>0.05</v>
      </c>
      <c r="D30" s="4">
        <v>0.28000000000000003</v>
      </c>
      <c r="E30" s="4">
        <v>0.05</v>
      </c>
      <c r="F30" s="4">
        <v>0.03</v>
      </c>
      <c r="G30" s="4">
        <v>0.01</v>
      </c>
      <c r="H30" s="4">
        <v>0</v>
      </c>
      <c r="I30" s="4">
        <v>0</v>
      </c>
    </row>
    <row r="32" spans="1:9" x14ac:dyDescent="0.25">
      <c r="A32" t="s">
        <v>760</v>
      </c>
    </row>
    <row r="33" spans="1:9" x14ac:dyDescent="0.25">
      <c r="A33" t="s">
        <v>448</v>
      </c>
      <c r="B33" s="4">
        <v>0.62</v>
      </c>
      <c r="C33" s="4">
        <v>0.3</v>
      </c>
      <c r="D33" s="4">
        <v>0.08</v>
      </c>
      <c r="E33" s="4">
        <v>0.92</v>
      </c>
      <c r="F33" s="4">
        <v>0.63</v>
      </c>
      <c r="G33" s="4">
        <v>0.28999999999999998</v>
      </c>
      <c r="H33" s="4">
        <v>0.13</v>
      </c>
      <c r="I33" s="4">
        <v>0.06</v>
      </c>
    </row>
    <row r="34" spans="1:9" x14ac:dyDescent="0.25">
      <c r="A34" t="s">
        <v>348</v>
      </c>
      <c r="B34" s="4">
        <v>0.38</v>
      </c>
      <c r="C34" s="4">
        <v>0.54</v>
      </c>
      <c r="D34" s="4">
        <v>7.0000000000000007E-2</v>
      </c>
      <c r="E34" s="4">
        <v>0.92</v>
      </c>
      <c r="F34" s="4">
        <v>0.62</v>
      </c>
      <c r="G34" s="4">
        <v>0.28000000000000003</v>
      </c>
      <c r="H34" s="4">
        <v>0.12</v>
      </c>
      <c r="I34" s="4">
        <v>0.05</v>
      </c>
    </row>
    <row r="35" spans="1:9" x14ac:dyDescent="0.25">
      <c r="A35" t="s">
        <v>320</v>
      </c>
      <c r="B35" s="4">
        <v>0.01</v>
      </c>
      <c r="C35" s="4">
        <v>0.15</v>
      </c>
      <c r="D35" s="4">
        <v>0.72</v>
      </c>
      <c r="E35" s="4">
        <v>0.15</v>
      </c>
      <c r="F35" s="4">
        <v>0.14000000000000001</v>
      </c>
      <c r="G35" s="4">
        <v>0.04</v>
      </c>
      <c r="H35" s="4">
        <v>0.01</v>
      </c>
      <c r="I35" s="4">
        <v>0</v>
      </c>
    </row>
    <row r="36" spans="1:9" x14ac:dyDescent="0.25">
      <c r="A36" t="s">
        <v>462</v>
      </c>
      <c r="B36" s="4">
        <v>0</v>
      </c>
      <c r="C36" s="4">
        <v>0.01</v>
      </c>
      <c r="D36" s="4">
        <v>0.13</v>
      </c>
      <c r="E36" s="4">
        <v>0.01</v>
      </c>
      <c r="F36" s="4">
        <v>0.01</v>
      </c>
      <c r="G36" s="4">
        <v>0</v>
      </c>
      <c r="H36" s="4">
        <v>0</v>
      </c>
      <c r="I36" s="4">
        <v>0</v>
      </c>
    </row>
  </sheetData>
  <sortState ref="A33:I36">
    <sortCondition descending="1" ref="H36"/>
  </sortState>
  <conditionalFormatting sqref="B3:I36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Teams</vt:lpstr>
      <vt:lpstr>Ratings</vt:lpstr>
      <vt:lpstr>Matches</vt:lpstr>
      <vt:lpstr>Fixtures</vt:lpstr>
      <vt:lpstr>Sheet2</vt:lpstr>
      <vt:lpstr>Weights</vt:lpstr>
      <vt:lpstr>EQ Predictions</vt:lpstr>
      <vt:lpstr>CA Predictions</vt:lpstr>
      <vt:lpstr>AR Predictions</vt:lpstr>
      <vt:lpstr>CCH Predictions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2019-06-15T06:48:23Z</dcterms:modified>
</cp:coreProperties>
</file>