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400" windowHeight="12840" activeTab="14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state="hidden" r:id="rId11"/>
    <sheet name="CA_2021" sheetId="18" state="hidden" r:id="rId12"/>
    <sheet name="CCH_2021" sheetId="23" state="hidden" r:id="rId13"/>
    <sheet name="WC_2022" sheetId="26" state="hidden" r:id="rId14"/>
    <sheet name="CCH_2023" sheetId="29" r:id="rId15"/>
    <sheet name="EQ_2024" sheetId="27" r:id="rId16"/>
    <sheet name="AC_2024" sheetId="28" r:id="rId17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F70" i="5" l="1"/>
  <c r="F78" i="5"/>
  <c r="F82" i="5"/>
  <c r="C77" i="5"/>
  <c r="F77" i="5" s="1"/>
  <c r="C78" i="5"/>
  <c r="C79" i="5"/>
  <c r="F79" i="5" s="1"/>
  <c r="C80" i="5"/>
  <c r="F80" i="5" s="1"/>
  <c r="C81" i="5"/>
  <c r="F81" i="5" s="1"/>
  <c r="C82" i="5"/>
  <c r="C83" i="5"/>
  <c r="F83" i="5" s="1"/>
  <c r="C84" i="5"/>
  <c r="F84" i="5" s="1"/>
  <c r="C85" i="5"/>
  <c r="F85" i="5" s="1"/>
  <c r="C86" i="5"/>
  <c r="F86" i="5" s="1"/>
  <c r="C87" i="5"/>
  <c r="F87" i="5" s="1"/>
  <c r="C70" i="5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A70" i="5"/>
  <c r="C65" i="5"/>
  <c r="F65" i="5" s="1"/>
  <c r="C66" i="5"/>
  <c r="F66" i="5" s="1"/>
  <c r="C67" i="5"/>
  <c r="F67" i="5" s="1"/>
  <c r="C68" i="5"/>
  <c r="F68" i="5" s="1"/>
  <c r="C69" i="5"/>
  <c r="F69" i="5" s="1"/>
  <c r="C60" i="5"/>
  <c r="F60" i="5" s="1"/>
  <c r="C61" i="5"/>
  <c r="F61" i="5" s="1"/>
  <c r="C62" i="5"/>
  <c r="F62" i="5" s="1"/>
  <c r="C63" i="5"/>
  <c r="F63" i="5" s="1"/>
  <c r="C64" i="5"/>
  <c r="F64" i="5" s="1"/>
  <c r="C57" i="5"/>
  <c r="F57" i="5" s="1"/>
  <c r="C58" i="5"/>
  <c r="F58" i="5" s="1"/>
  <c r="C59" i="5"/>
  <c r="F5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45" i="5"/>
  <c r="F45" i="5" s="1"/>
  <c r="C46" i="5"/>
  <c r="F46" i="5" s="1"/>
  <c r="C47" i="5"/>
  <c r="F47" i="5" s="1"/>
  <c r="C48" i="5"/>
  <c r="F48" i="5" s="1"/>
  <c r="C49" i="5"/>
  <c r="F49" i="5" s="1"/>
  <c r="C40" i="5"/>
  <c r="F40" i="5" s="1"/>
  <c r="C41" i="5"/>
  <c r="F41" i="5" s="1"/>
  <c r="C42" i="5"/>
  <c r="F42" i="5" s="1"/>
  <c r="C43" i="5"/>
  <c r="F43" i="5" s="1"/>
  <c r="C44" i="5"/>
  <c r="F44" i="5" s="1"/>
  <c r="C36" i="5"/>
  <c r="F36" i="5" s="1"/>
  <c r="C37" i="5"/>
  <c r="F37" i="5" s="1"/>
  <c r="C38" i="5"/>
  <c r="F38" i="5" s="1"/>
  <c r="C39" i="5"/>
  <c r="F39" i="5" s="1"/>
  <c r="A35" i="5"/>
  <c r="E35" i="5" s="1"/>
  <c r="C35" i="5"/>
  <c r="F35" i="5" s="1"/>
  <c r="A2" i="5"/>
  <c r="E2" i="5" s="1"/>
  <c r="C2" i="5"/>
  <c r="F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A71" i="5" l="1"/>
  <c r="A36" i="5"/>
  <c r="A3" i="5"/>
  <c r="A4" i="5" s="1"/>
  <c r="R2954" i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E36" i="5" l="1"/>
  <c r="E71" i="5"/>
  <c r="G71" i="5"/>
  <c r="G70" i="5"/>
  <c r="G35" i="5"/>
  <c r="H35" i="5" s="1"/>
  <c r="A37" i="5"/>
  <c r="A38" i="5"/>
  <c r="A72" i="5"/>
  <c r="E4" i="5"/>
  <c r="A5" i="5"/>
  <c r="G3" i="5"/>
  <c r="E3" i="5"/>
  <c r="G2" i="5"/>
  <c r="H2" i="5" s="1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E38" i="5" l="1"/>
  <c r="A73" i="5"/>
  <c r="G37" i="5"/>
  <c r="E37" i="5"/>
  <c r="H71" i="5"/>
  <c r="G36" i="5"/>
  <c r="H36" i="5" s="1"/>
  <c r="E72" i="5"/>
  <c r="A74" i="5"/>
  <c r="H3" i="5"/>
  <c r="A39" i="5"/>
  <c r="E5" i="5"/>
  <c r="G4" i="5"/>
  <c r="H4" i="5" s="1"/>
  <c r="A6" i="5"/>
  <c r="Y2956" i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E74" i="5" l="1"/>
  <c r="G73" i="5"/>
  <c r="E73" i="5"/>
  <c r="E39" i="5"/>
  <c r="G39" i="5"/>
  <c r="G72" i="5"/>
  <c r="H72" i="5" s="1"/>
  <c r="H37" i="5"/>
  <c r="G38" i="5"/>
  <c r="H38" i="5" s="1"/>
  <c r="A75" i="5"/>
  <c r="G5" i="5"/>
  <c r="H5" i="5" s="1"/>
  <c r="A40" i="5"/>
  <c r="A7" i="5"/>
  <c r="E6" i="5"/>
  <c r="X2951" i="1"/>
  <c r="Y2951" i="1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H39" i="5" l="1"/>
  <c r="E75" i="5"/>
  <c r="G75" i="5"/>
  <c r="A76" i="5"/>
  <c r="E40" i="5"/>
  <c r="G74" i="5"/>
  <c r="H74" i="5" s="1"/>
  <c r="H73" i="5"/>
  <c r="G6" i="5"/>
  <c r="H6" i="5" s="1"/>
  <c r="A41" i="5"/>
  <c r="A8" i="5"/>
  <c r="G7" i="5" s="1"/>
  <c r="E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E41" i="5" l="1"/>
  <c r="G40" i="5"/>
  <c r="H40" i="5" s="1"/>
  <c r="H75" i="5"/>
  <c r="E76" i="5"/>
  <c r="G76" i="5"/>
  <c r="H7" i="5"/>
  <c r="A42" i="5"/>
  <c r="A9" i="5"/>
  <c r="A10" i="5" s="1"/>
  <c r="A11" i="5" s="1"/>
  <c r="A77" i="5"/>
  <c r="E8" i="5"/>
  <c r="W2853" i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E77" i="5" l="1"/>
  <c r="H76" i="5"/>
  <c r="H41" i="5"/>
  <c r="E42" i="5"/>
  <c r="G41" i="5"/>
  <c r="E9" i="5"/>
  <c r="G8" i="5"/>
  <c r="H8" i="5" s="1"/>
  <c r="A78" i="5"/>
  <c r="A45" i="5"/>
  <c r="A44" i="5"/>
  <c r="A43" i="5"/>
  <c r="A12" i="5"/>
  <c r="A46" i="5" s="1"/>
  <c r="G9" i="5"/>
  <c r="E11" i="5"/>
  <c r="E10" i="5"/>
  <c r="G10" i="5"/>
  <c r="Y2850" i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G45" i="5" l="1"/>
  <c r="E45" i="5"/>
  <c r="H45" i="5" s="1"/>
  <c r="G46" i="5"/>
  <c r="E46" i="5"/>
  <c r="H46" i="5" s="1"/>
  <c r="E78" i="5"/>
  <c r="H42" i="5"/>
  <c r="H77" i="5"/>
  <c r="E44" i="5"/>
  <c r="G44" i="5"/>
  <c r="E43" i="5"/>
  <c r="G43" i="5"/>
  <c r="G42" i="5"/>
  <c r="G77" i="5"/>
  <c r="H9" i="5"/>
  <c r="A82" i="5"/>
  <c r="A81" i="5"/>
  <c r="A80" i="5"/>
  <c r="A79" i="5"/>
  <c r="E12" i="5"/>
  <c r="A13" i="5"/>
  <c r="A47" i="5" s="1"/>
  <c r="G11" i="5"/>
  <c r="H11" i="5" s="1"/>
  <c r="H10" i="5"/>
  <c r="R2921" i="1"/>
  <c r="Y2868" i="1"/>
  <c r="X2907" i="1"/>
  <c r="R2868" i="1"/>
  <c r="X2921" i="1"/>
  <c r="R2875" i="1"/>
  <c r="X2875" i="1"/>
  <c r="R2913" i="1"/>
  <c r="R2945" i="1"/>
  <c r="X2945" i="1"/>
  <c r="R2907" i="1"/>
  <c r="X2890" i="1"/>
  <c r="Y2883" i="1"/>
  <c r="R2890" i="1"/>
  <c r="X2913" i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E82" i="5" l="1"/>
  <c r="E79" i="5"/>
  <c r="G79" i="5"/>
  <c r="H43" i="5"/>
  <c r="E80" i="5"/>
  <c r="H80" i="5" s="1"/>
  <c r="G80" i="5"/>
  <c r="H78" i="5"/>
  <c r="A83" i="5"/>
  <c r="E47" i="5"/>
  <c r="G81" i="5"/>
  <c r="E81" i="5"/>
  <c r="H44" i="5"/>
  <c r="G78" i="5"/>
  <c r="E13" i="5"/>
  <c r="G12" i="5"/>
  <c r="H12" i="5" s="1"/>
  <c r="A14" i="5"/>
  <c r="A48" i="5" s="1"/>
  <c r="G47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H79" i="5" l="1"/>
  <c r="E48" i="5"/>
  <c r="H47" i="5"/>
  <c r="H81" i="5"/>
  <c r="E83" i="5"/>
  <c r="G83" i="5"/>
  <c r="G82" i="5"/>
  <c r="H82" i="5" s="1"/>
  <c r="A84" i="5"/>
  <c r="E14" i="5"/>
  <c r="A15" i="5"/>
  <c r="A49" i="5" s="1"/>
  <c r="G13" i="5"/>
  <c r="H13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85" i="5" l="1"/>
  <c r="G84" i="5" s="1"/>
  <c r="E49" i="5"/>
  <c r="H83" i="5"/>
  <c r="G48" i="5"/>
  <c r="E84" i="5"/>
  <c r="H48" i="5"/>
  <c r="E15" i="5"/>
  <c r="A16" i="5"/>
  <c r="A50" i="5" s="1"/>
  <c r="G14" i="5"/>
  <c r="H14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86" i="5" l="1"/>
  <c r="G85" i="5" s="1"/>
  <c r="E50" i="5"/>
  <c r="H84" i="5"/>
  <c r="G49" i="5"/>
  <c r="H49" i="5" s="1"/>
  <c r="E85" i="5"/>
  <c r="E16" i="5"/>
  <c r="A17" i="5"/>
  <c r="A51" i="5" s="1"/>
  <c r="G50" i="5" s="1"/>
  <c r="G15" i="5"/>
  <c r="H15" i="5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H85" i="5" l="1"/>
  <c r="H50" i="5"/>
  <c r="A87" i="5"/>
  <c r="E51" i="5"/>
  <c r="G86" i="5"/>
  <c r="E86" i="5"/>
  <c r="E17" i="5"/>
  <c r="A52" i="5"/>
  <c r="G16" i="5"/>
  <c r="H16" i="5" s="1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H86" i="5" l="1"/>
  <c r="E87" i="5"/>
  <c r="G87" i="5"/>
  <c r="E52" i="5"/>
  <c r="G51" i="5"/>
  <c r="H51" i="5" s="1"/>
  <c r="A53" i="5"/>
  <c r="G52" i="5" s="1"/>
  <c r="G17" i="5"/>
  <c r="H17" i="5" s="1"/>
  <c r="R1060" i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H87" i="5" l="1"/>
  <c r="E53" i="5"/>
  <c r="H52" i="5"/>
  <c r="A54" i="5"/>
  <c r="AA1694" i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E54" i="5" l="1"/>
  <c r="G53" i="5"/>
  <c r="H53" i="5" s="1"/>
  <c r="A55" i="5"/>
  <c r="E55" i="5" l="1"/>
  <c r="G54" i="5"/>
  <c r="H54" i="5" s="1"/>
  <c r="A56" i="5"/>
  <c r="G55" i="5" s="1"/>
  <c r="E56" i="5" l="1"/>
  <c r="H55" i="5"/>
  <c r="A57" i="5" l="1"/>
  <c r="A58" i="5"/>
  <c r="E58" i="5" l="1"/>
  <c r="G57" i="5"/>
  <c r="E57" i="5"/>
  <c r="H57" i="5" s="1"/>
  <c r="G56" i="5"/>
  <c r="H56" i="5" s="1"/>
  <c r="A59" i="5" l="1"/>
  <c r="A60" i="5"/>
  <c r="E59" i="5" l="1"/>
  <c r="G58" i="5"/>
  <c r="H58" i="5" s="1"/>
  <c r="G59" i="5"/>
  <c r="E60" i="5"/>
  <c r="A61" i="5"/>
  <c r="G60" i="5" s="1"/>
  <c r="H59" i="5" l="1"/>
  <c r="H60" i="5"/>
  <c r="E61" i="5"/>
  <c r="A62" i="5"/>
  <c r="G61" i="5" s="1"/>
  <c r="H61" i="5" l="1"/>
  <c r="E62" i="5"/>
  <c r="A63" i="5"/>
  <c r="G62" i="5" s="1"/>
  <c r="H62" i="5" l="1"/>
  <c r="E63" i="5"/>
  <c r="A64" i="5"/>
  <c r="G63" i="5" s="1"/>
  <c r="H63" i="5" l="1"/>
  <c r="E64" i="5"/>
  <c r="A65" i="5" l="1"/>
  <c r="A66" i="5"/>
  <c r="E65" i="5" l="1"/>
  <c r="G65" i="5"/>
  <c r="G64" i="5"/>
  <c r="H64" i="5" s="1"/>
  <c r="E66" i="5"/>
  <c r="H65" i="5" l="1"/>
  <c r="A68" i="5"/>
  <c r="A67" i="5"/>
  <c r="A69" i="5"/>
  <c r="G69" i="5" l="1"/>
  <c r="E70" i="5"/>
  <c r="H70" i="5" s="1"/>
  <c r="E69" i="5"/>
  <c r="G68" i="5"/>
  <c r="E68" i="5"/>
  <c r="H68" i="5" s="1"/>
  <c r="E67" i="5"/>
  <c r="G67" i="5"/>
  <c r="G66" i="5"/>
  <c r="H66" i="5" s="1"/>
  <c r="H69" i="5" l="1"/>
  <c r="H67" i="5"/>
</calcChain>
</file>

<file path=xl/sharedStrings.xml><?xml version="1.0" encoding="utf-8"?>
<sst xmlns="http://schemas.openxmlformats.org/spreadsheetml/2006/main" count="15210" uniqueCount="750">
  <si>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</si>
  <si>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</si>
  <si>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</si>
  <si>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</si>
  <si>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</si>
  <si>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</si>
  <si>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</si>
  <si>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</si>
  <si>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</si>
  <si>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</si>
  <si>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</si>
  <si>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</si>
  <si>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</si>
  <si>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</si>
  <si>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</si>
  <si>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</si>
  <si>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</si>
  <si>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</si>
  <si>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</si>
  <si>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</si>
  <si>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</si>
  <si>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</si>
  <si>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</si>
  <si>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</si>
  <si>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</si>
  <si>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</si>
  <si>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</si>
  <si>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</si>
  <si>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</si>
  <si>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</si>
  <si>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</si>
  <si>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</si>
  <si>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</si>
  <si>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</si>
  <si>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</si>
  <si>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</si>
  <si>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</si>
  <si>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</si>
  <si>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</si>
  <si>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</si>
  <si>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</si>
  <si>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</si>
  <si>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</si>
  <si>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</si>
  <si>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</si>
  <si>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</si>
  <si>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</si>
  <si>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</si>
  <si>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</si>
  <si>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</si>
  <si>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</si>
  <si>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</si>
  <si>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</si>
  <si>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</si>
  <si>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</si>
  <si>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</si>
  <si>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</si>
  <si>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</si>
  <si>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</si>
  <si>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</si>
  <si>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</si>
  <si>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</si>
  <si>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</si>
  <si>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</si>
  <si>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</si>
  <si>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</si>
  <si>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</si>
  <si>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</si>
  <si>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</si>
  <si>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</si>
  <si>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</si>
  <si>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</si>
  <si>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</si>
  <si>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</si>
  <si>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</si>
  <si>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</si>
  <si>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</si>
  <si>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</si>
  <si>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</si>
  <si>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</si>
  <si>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</si>
  <si>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</si>
  <si>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</si>
  <si>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</si>
  <si>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</si>
  <si>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</si>
  <si>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</si>
  <si>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</si>
  <si>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</si>
  <si>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</si>
  <si>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</si>
  <si>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</si>
  <si>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</si>
  <si>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</si>
  <si>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</si>
  <si>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</si>
  <si>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</si>
  <si>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</si>
  <si>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</si>
  <si>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</si>
  <si>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</si>
  <si>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</si>
  <si>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</si>
  <si>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</si>
  <si>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</si>
  <si>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</si>
  <si>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</si>
  <si>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</si>
  <si>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</si>
  <si>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</si>
  <si>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</si>
  <si>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</si>
  <si>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</si>
  <si>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</si>
  <si>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</si>
  <si>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</si>
  <si>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</si>
  <si>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</si>
  <si>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</si>
  <si>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</si>
  <si>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</si>
  <si>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</si>
  <si>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</si>
  <si>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</si>
  <si>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</si>
  <si>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</si>
  <si>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</si>
  <si>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</si>
  <si>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</si>
  <si>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</si>
  <si>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</si>
  <si>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</si>
  <si>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</si>
  <si>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</si>
  <si>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</si>
  <si>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</si>
  <si>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</si>
  <si>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</si>
  <si>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</si>
  <si>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</si>
  <si>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</si>
  <si>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</si>
  <si>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</si>
  <si>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</si>
  <si>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</si>
  <si>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</si>
  <si>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</si>
  <si>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</si>
  <si>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</si>
  <si>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</si>
  <si>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</si>
  <si>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</si>
  <si>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</si>
  <si>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</si>
  <si>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</si>
  <si>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</si>
  <si>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</si>
  <si>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</si>
  <si>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</si>
  <si>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</si>
  <si>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</si>
  <si>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</si>
  <si>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</si>
  <si>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</si>
  <si>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</si>
  <si>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</si>
  <si>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</si>
  <si>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</si>
  <si>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</si>
  <si>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</si>
  <si>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</si>
  <si>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</si>
  <si>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</si>
  <si>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</si>
  <si>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</si>
  <si>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</si>
  <si>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</si>
  <si>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</si>
  <si>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</si>
  <si>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</si>
  <si>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</si>
  <si>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</si>
  <si>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</si>
  <si>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</si>
  <si>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</si>
  <si>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</si>
  <si>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</si>
  <si>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</si>
  <si>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</si>
  <si>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</si>
  <si>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</si>
  <si>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</si>
  <si>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</si>
  <si>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</si>
  <si>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</si>
  <si>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</si>
  <si>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</si>
  <si>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</si>
  <si>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</si>
  <si>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</si>
  <si>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</si>
  <si>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</si>
  <si>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</si>
  <si>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</si>
  <si>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</si>
  <si>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</si>
  <si>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</si>
  <si>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</si>
  <si>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</si>
  <si>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</si>
  <si>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</si>
  <si>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</si>
  <si>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</si>
  <si>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</si>
  <si>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</si>
  <si>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</si>
  <si>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</si>
  <si>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</si>
  <si>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</si>
  <si>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</si>
  <si>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</si>
  <si>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</si>
  <si>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</si>
  <si>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</si>
  <si>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</si>
  <si>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</si>
  <si>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</si>
  <si>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</si>
  <si>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</si>
  <si>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</si>
  <si>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</si>
  <si>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</si>
  <si>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</si>
  <si>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</si>
  <si>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</si>
  <si>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</si>
  <si>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</si>
  <si>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</si>
  <si>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</si>
  <si>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</si>
  <si>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</si>
  <si>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</si>
  <si>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</si>
  <si>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</si>
  <si>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</si>
  <si>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</si>
  <si>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</si>
  <si>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</si>
  <si>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</si>
  <si>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</si>
  <si>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</si>
  <si>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</si>
  <si>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</si>
  <si>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</si>
  <si>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</si>
  <si>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</si>
  <si>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</si>
  <si>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</si>
  <si>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</si>
  <si>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</si>
  <si>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</si>
  <si>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</si>
  <si>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</si>
  <si>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</si>
  <si>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</si>
  <si>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</si>
  <si>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</si>
  <si>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</si>
  <si>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</si>
  <si>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</si>
  <si>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</si>
  <si>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</si>
  <si>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</si>
  <si>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</si>
  <si>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</si>
  <si>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</si>
  <si>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</si>
  <si>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</si>
  <si>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</si>
  <si>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</si>
  <si>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</si>
  <si>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</si>
  <si>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</si>
  <si>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</si>
  <si>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</si>
  <si>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</si>
  <si>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</si>
  <si>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</si>
  <si>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</si>
  <si>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</si>
  <si>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</si>
  <si>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</si>
  <si>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</si>
  <si>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</si>
  <si>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</si>
  <si>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</si>
  <si>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</si>
  <si>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</si>
  <si>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</si>
  <si>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</si>
  <si>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</si>
  <si>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</si>
  <si>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</si>
  <si>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</si>
  <si>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</si>
  <si>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</si>
  <si>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</si>
  <si>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</si>
  <si>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</si>
  <si>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</si>
  <si>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</si>
  <si>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</si>
  <si>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</si>
  <si>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</si>
  <si>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</si>
  <si>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</si>
  <si>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</si>
  <si>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</si>
  <si>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</si>
  <si>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</si>
  <si>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</si>
  <si>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</si>
  <si>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</si>
  <si>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</si>
  <si>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</si>
  <si>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</si>
  <si>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</si>
  <si>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</si>
  <si>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</si>
  <si>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</si>
  <si>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</si>
  <si>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</si>
  <si>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</si>
  <si>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</si>
  <si>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</si>
  <si>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</si>
  <si>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</si>
  <si>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</si>
  <si>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</si>
  <si>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</si>
  <si>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</si>
  <si>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</si>
  <si>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</si>
  <si>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</si>
  <si>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</si>
  <si>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</si>
  <si>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</si>
  <si>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</si>
  <si>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</si>
  <si>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</si>
  <si>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</si>
  <si>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</si>
  <si>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</si>
  <si>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</si>
  <si>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</si>
  <si>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</si>
  <si>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</si>
  <si>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</si>
  <si>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</si>
  <si>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</si>
  <si>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</si>
  <si>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</si>
  <si>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</si>
  <si>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</si>
  <si>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</si>
  <si>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</si>
  <si>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</si>
  <si>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</si>
  <si>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</si>
  <si>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</si>
  <si>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</si>
  <si>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</si>
  <si>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</si>
  <si>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</si>
  <si>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</si>
  <si>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</si>
  <si>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</si>
  <si>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</si>
  <si>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</si>
  <si>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</si>
  <si>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</si>
  <si>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</si>
  <si>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</si>
  <si>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</si>
  <si>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</si>
  <si>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</si>
  <si>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</si>
  <si>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</si>
  <si>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</si>
  <si>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</si>
  <si>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</si>
  <si>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</si>
  <si>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</si>
  <si>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</si>
  <si>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</si>
  <si>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</si>
  <si>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</si>
  <si>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</si>
  <si>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</si>
  <si>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</si>
  <si>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</si>
  <si>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</si>
  <si>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</si>
  <si>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</si>
  <si>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</si>
  <si>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</si>
  <si>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</si>
  <si>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</si>
  <si>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</si>
  <si>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</si>
  <si>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</si>
  <si>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</si>
  <si>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</si>
  <si>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</si>
  <si>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</si>
  <si>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</si>
  <si>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</si>
  <si>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</si>
  <si>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</si>
  <si>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</si>
  <si>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</si>
  <si>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</si>
  <si>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</si>
  <si>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</si>
  <si>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</si>
  <si>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</si>
  <si>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</si>
  <si>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</si>
  <si>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</si>
  <si>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</si>
  <si>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</si>
  <si>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</si>
  <si>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</si>
  <si>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</si>
  <si>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</si>
  <si>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</si>
  <si>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</si>
  <si>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</si>
  <si>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</si>
  <si>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</si>
  <si>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</si>
  <si>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</si>
  <si>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</si>
  <si>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</si>
  <si>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</si>
  <si>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</si>
  <si>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</si>
  <si>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</si>
  <si>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</si>
  <si>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</si>
  <si>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</si>
  <si>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</si>
  <si>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</si>
  <si>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</si>
  <si>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</si>
  <si>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</si>
  <si>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</si>
  <si>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</si>
  <si>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</si>
  <si>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</si>
  <si>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</si>
  <si>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</si>
  <si>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</si>
  <si>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</si>
  <si>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</si>
  <si>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</si>
  <si>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</si>
  <si>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</si>
  <si>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</si>
  <si>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</si>
  <si>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</si>
  <si>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</si>
  <si>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</si>
  <si>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</si>
  <si>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</si>
  <si>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</si>
  <si>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</si>
  <si>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</si>
  <si>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</si>
  <si>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</si>
  <si>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</si>
  <si>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</si>
  <si>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</si>
  <si>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</si>
  <si>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</si>
  <si>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</si>
  <si>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</si>
  <si>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</si>
  <si>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</si>
  <si>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</si>
  <si>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</si>
  <si>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</si>
  <si>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</si>
  <si>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</si>
  <si>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</si>
  <si>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</si>
  <si>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</si>
  <si>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</si>
  <si>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</si>
  <si>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</si>
  <si>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</si>
  <si>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</si>
  <si>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</si>
  <si>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</si>
  <si>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</si>
  <si>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</si>
  <si>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</si>
  <si>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</si>
  <si>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</si>
  <si>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</si>
  <si>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</si>
  <si>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</si>
  <si>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</si>
  <si>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</si>
  <si>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</si>
  <si>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</si>
  <si>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</si>
  <si>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</si>
  <si>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</si>
  <si>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</si>
  <si>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</si>
  <si>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</si>
  <si>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</si>
  <si>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</si>
  <si>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</si>
  <si>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</si>
  <si>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</si>
  <si>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</si>
  <si>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</si>
  <si>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</si>
  <si>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</si>
  <si>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</si>
  <si>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</si>
  <si>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</si>
  <si>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</si>
  <si>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</si>
  <si>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</si>
  <si>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</si>
  <si>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</si>
  <si>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</si>
  <si>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</si>
  <si>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</si>
  <si>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</si>
  <si>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</si>
  <si>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</si>
  <si>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</si>
  <si>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</si>
  <si>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</si>
  <si>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</si>
  <si>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</si>
  <si>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</si>
  <si>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</si>
  <si>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</si>
  <si>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</si>
  <si>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</si>
  <si>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</si>
  <si>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</si>
  <si>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</si>
  <si>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</si>
  <si>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</si>
  <si>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</si>
  <si>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</si>
  <si>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</si>
  <si>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</si>
  <si>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</si>
  <si>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</si>
  <si>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</si>
  <si>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</si>
  <si>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</si>
  <si>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</si>
  <si>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</si>
  <si>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</si>
  <si>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</si>
  <si>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</si>
  <si>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</si>
  <si>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</si>
  <si>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</si>
  <si>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</si>
  <si>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</si>
  <si>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</si>
  <si>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</si>
  <si>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</si>
  <si>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</si>
  <si>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</si>
  <si>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</si>
  <si>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</si>
  <si>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</si>
  <si>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</si>
  <si>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</si>
  <si>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</si>
  <si>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</si>
  <si>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</si>
  <si>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</si>
  <si>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</si>
  <si>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</si>
  <si>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</si>
  <si>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</si>
  <si>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</si>
  <si>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</si>
  <si>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</si>
  <si>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</si>
  <si>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</si>
  <si>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</si>
  <si>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</si>
  <si>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</si>
  <si>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</si>
  <si>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</si>
  <si>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</si>
  <si>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</si>
  <si>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</si>
  <si>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</si>
  <si>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</si>
  <si>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</si>
  <si>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</si>
  <si>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</si>
  <si>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</si>
  <si>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</si>
  <si>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</si>
  <si>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</si>
  <si>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</si>
  <si>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</si>
  <si>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</si>
  <si>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</si>
  <si>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</si>
  <si>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</si>
  <si>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</si>
  <si>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</si>
  <si>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</si>
  <si>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</si>
  <si>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</si>
  <si>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</si>
  <si>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</si>
  <si>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</si>
  <si>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</si>
  <si>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</si>
  <si>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</si>
  <si>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</si>
  <si>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</si>
  <si>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</si>
  <si>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</si>
  <si>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</si>
  <si>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</si>
  <si>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</si>
  <si>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</si>
  <si>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</si>
  <si>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</si>
  <si>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</si>
  <si>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</si>
  <si>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</si>
  <si>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</si>
  <si>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</si>
  <si>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</si>
  <si>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</si>
  <si>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</si>
  <si>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</si>
  <si>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</si>
  <si>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</si>
  <si>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</si>
  <si>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</si>
  <si>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</si>
  <si>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</si>
  <si>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</si>
  <si>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</si>
  <si>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</si>
  <si>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</si>
  <si>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</si>
  <si>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</si>
  <si>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</si>
  <si>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</si>
  <si>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</si>
  <si>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</si>
  <si>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</si>
  <si>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</si>
  <si>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</si>
  <si>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</si>
  <si>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</si>
  <si>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</si>
  <si>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</si>
  <si>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</si>
  <si>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</si>
  <si>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</si>
  <si>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</si>
  <si>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</si>
  <si>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</si>
  <si>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</si>
  <si>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</si>
  <si>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</si>
  <si>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</si>
  <si>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</si>
  <si>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</si>
  <si>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</si>
  <si>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</si>
  <si>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</si>
  <si>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</si>
  <si>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</si>
  <si>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</si>
  <si>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</si>
  <si>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</si>
  <si>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</si>
  <si>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</si>
  <si>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</si>
  <si>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</si>
  <si>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</si>
  <si>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</si>
  <si>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</si>
  <si>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</si>
  <si>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</si>
  <si>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</si>
  <si>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</si>
  <si>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</si>
  <si>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</si>
  <si>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</si>
  <si>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</si>
  <si>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</si>
  <si>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</si>
  <si>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</si>
  <si>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</si>
  <si>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</si>
  <si>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</si>
  <si>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</si>
  <si>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</si>
  <si>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</si>
  <si>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</si>
  <si>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</si>
  <si>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</si>
  <si>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</si>
  <si>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</si>
  <si>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</si>
  <si>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</si>
  <si>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</si>
  <si>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</si>
  <si>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</si>
  <si>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</si>
  <si>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</si>
  <si>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</si>
  <si>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</si>
  <si>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</si>
  <si>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</si>
  <si>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</si>
  <si>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ARC</t>
  </si>
  <si>
    <t>FINAL</t>
  </si>
  <si>
    <t>Pre-Tournament</t>
  </si>
  <si>
    <t>Qualified</t>
  </si>
  <si>
    <t>Direct</t>
  </si>
  <si>
    <t>Playoff</t>
  </si>
  <si>
    <t>Playoff Q</t>
  </si>
  <si>
    <t>Matchday 1</t>
  </si>
  <si>
    <t>Matchday 2</t>
  </si>
  <si>
    <t>Matchday 3</t>
  </si>
  <si>
    <t>Matchday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</si>
</sst>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  <xf numFmtId="16" fontId="1" fillId="0" borderId="5" xfId="0" applyNumberFormat="1" applyFont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/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713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707</v>
      </c>
      <c r="C1" s="3" t="s">
        <v>708</v>
      </c>
      <c r="D1" s="3" t="s">
        <v>712</v>
      </c>
      <c r="E1" s="3" t="s">
        <v>710</v>
      </c>
      <c r="F1" s="3" t="s">
        <v>711</v>
      </c>
      <c r="G1" s="3" t="s">
        <v>33</v>
      </c>
      <c r="H1" s="3" t="s">
        <v>280</v>
      </c>
    </row>
    <row r="2" spans="1:8" x14ac:dyDescent="0.25">
      <c r="A2" t="s">
        <v>694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695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696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697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698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699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700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701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workbookViewId="0"/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44358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44359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44360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44361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44362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44363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44364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44365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44366</v>
      </c>
      <c r="CN1" s="7" t="s">
        <v>707</v>
      </c>
      <c r="CO1" s="7" t="s">
        <v>708</v>
      </c>
      <c r="CP1" s="12" t="s">
        <v>709</v>
      </c>
      <c r="CQ1" s="7" t="s">
        <v>712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44367</v>
      </c>
      <c r="CX1" s="7" t="s">
        <v>707</v>
      </c>
      <c r="CY1" s="7" t="s">
        <v>708</v>
      </c>
      <c r="CZ1" s="12" t="s">
        <v>709</v>
      </c>
      <c r="DA1" s="7" t="s">
        <v>712</v>
      </c>
      <c r="DB1" s="7" t="s">
        <v>710</v>
      </c>
      <c r="DC1" s="7" t="s">
        <v>711</v>
      </c>
      <c r="DD1" s="7" t="s">
        <v>33</v>
      </c>
      <c r="DE1" s="7" t="s">
        <v>280</v>
      </c>
      <c r="DG1" s="15">
        <v>44368</v>
      </c>
      <c r="DH1" s="7" t="s">
        <v>707</v>
      </c>
      <c r="DI1" s="7" t="s">
        <v>708</v>
      </c>
      <c r="DJ1" s="12" t="s">
        <v>709</v>
      </c>
      <c r="DK1" s="7" t="s">
        <v>712</v>
      </c>
      <c r="DL1" s="7" t="s">
        <v>710</v>
      </c>
      <c r="DM1" s="7" t="s">
        <v>711</v>
      </c>
      <c r="DN1" s="7" t="s">
        <v>33</v>
      </c>
      <c r="DO1" s="7" t="s">
        <v>280</v>
      </c>
      <c r="DQ1" s="15">
        <v>44369</v>
      </c>
      <c r="DR1" s="7" t="s">
        <v>707</v>
      </c>
      <c r="DS1" s="7" t="s">
        <v>708</v>
      </c>
      <c r="DT1" s="12" t="s">
        <v>709</v>
      </c>
      <c r="DU1" s="7" t="s">
        <v>712</v>
      </c>
      <c r="DV1" s="7" t="s">
        <v>710</v>
      </c>
      <c r="DW1" s="7" t="s">
        <v>711</v>
      </c>
      <c r="DX1" s="7" t="s">
        <v>33</v>
      </c>
      <c r="DY1" s="7" t="s">
        <v>280</v>
      </c>
      <c r="EA1" s="15">
        <v>44370</v>
      </c>
      <c r="EB1" s="7" t="s">
        <v>712</v>
      </c>
      <c r="EC1" s="7" t="s">
        <v>710</v>
      </c>
      <c r="ED1" s="7" t="s">
        <v>711</v>
      </c>
      <c r="EE1" s="7" t="s">
        <v>33</v>
      </c>
      <c r="EF1" s="7" t="s">
        <v>280</v>
      </c>
      <c r="EH1" s="15">
        <v>44373</v>
      </c>
      <c r="EI1" s="7" t="s">
        <v>712</v>
      </c>
      <c r="EJ1" s="7" t="s">
        <v>710</v>
      </c>
      <c r="EK1" s="7" t="s">
        <v>711</v>
      </c>
      <c r="EL1" s="7" t="s">
        <v>33</v>
      </c>
      <c r="EM1" s="7" t="s">
        <v>280</v>
      </c>
      <c r="EO1" s="15">
        <v>44374</v>
      </c>
      <c r="EP1" s="7" t="s">
        <v>712</v>
      </c>
      <c r="EQ1" s="7" t="s">
        <v>710</v>
      </c>
      <c r="ER1" s="7" t="s">
        <v>711</v>
      </c>
      <c r="ES1" s="7" t="s">
        <v>33</v>
      </c>
      <c r="ET1" s="7" t="s">
        <v>280</v>
      </c>
      <c r="EV1" s="15">
        <v>44375</v>
      </c>
      <c r="EW1" s="7" t="s">
        <v>712</v>
      </c>
      <c r="EX1" s="7" t="s">
        <v>710</v>
      </c>
      <c r="EY1" s="7" t="s">
        <v>711</v>
      </c>
      <c r="EZ1" s="7" t="s">
        <v>33</v>
      </c>
      <c r="FA1" s="7" t="s">
        <v>280</v>
      </c>
      <c r="FC1" s="15">
        <v>44376</v>
      </c>
      <c r="FD1" s="7" t="s">
        <v>712</v>
      </c>
      <c r="FE1" s="7" t="s">
        <v>710</v>
      </c>
      <c r="FF1" s="7" t="s">
        <v>711</v>
      </c>
      <c r="FG1" s="7" t="s">
        <v>33</v>
      </c>
      <c r="FH1" s="7" t="s">
        <v>280</v>
      </c>
      <c r="FJ1" s="15">
        <v>44379</v>
      </c>
      <c r="FK1" s="7" t="s">
        <v>712</v>
      </c>
      <c r="FL1" s="7" t="s">
        <v>710</v>
      </c>
      <c r="FM1" s="7" t="s">
        <v>711</v>
      </c>
      <c r="FN1" s="7" t="s">
        <v>33</v>
      </c>
      <c r="FO1" s="7" t="s">
        <v>280</v>
      </c>
      <c r="FQ1" s="15">
        <v>44380</v>
      </c>
      <c r="FR1" s="7" t="s">
        <v>712</v>
      </c>
      <c r="FS1" s="7" t="s">
        <v>710</v>
      </c>
      <c r="FT1" s="7" t="s">
        <v>711</v>
      </c>
      <c r="FU1" s="7" t="s">
        <v>33</v>
      </c>
      <c r="FV1" s="7" t="s">
        <v>280</v>
      </c>
      <c r="FX1" s="15">
        <v>44383</v>
      </c>
      <c r="FY1" s="7" t="s">
        <v>712</v>
      </c>
      <c r="FZ1" s="7" t="s">
        <v>710</v>
      </c>
      <c r="GA1" s="7" t="s">
        <v>711</v>
      </c>
      <c r="GB1" s="7" t="s">
        <v>33</v>
      </c>
      <c r="GC1" s="7" t="s">
        <v>280</v>
      </c>
      <c r="GE1" s="15">
        <v>44384</v>
      </c>
      <c r="GF1" s="7" t="s">
        <v>712</v>
      </c>
      <c r="GG1" s="7" t="s">
        <v>710</v>
      </c>
      <c r="GH1" s="7" t="s">
        <v>711</v>
      </c>
      <c r="GI1" s="7" t="s">
        <v>33</v>
      </c>
      <c r="GJ1" s="7" t="s">
        <v>280</v>
      </c>
      <c r="GL1" s="15" t="s">
        <v>740</v>
      </c>
      <c r="GM1" s="7" t="s">
        <v>712</v>
      </c>
      <c r="GN1" s="7" t="s">
        <v>710</v>
      </c>
      <c r="GO1" s="7" t="s">
        <v>711</v>
      </c>
      <c r="GP1" s="7" t="s">
        <v>33</v>
      </c>
      <c r="GQ1" s="7" t="s">
        <v>280</v>
      </c>
    </row>
    <row r="2" spans="1:19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  <c r="CM2" s="23" t="s">
        <v>694</v>
      </c>
      <c r="CN2" s="20"/>
      <c r="CO2" s="20"/>
      <c r="CP2" s="21"/>
      <c r="CQ2" s="20"/>
      <c r="CR2" s="20"/>
      <c r="CS2" s="20"/>
      <c r="CT2" s="20"/>
      <c r="CU2" s="20"/>
      <c r="CW2" s="23" t="s">
        <v>694</v>
      </c>
      <c r="CX2" s="20"/>
      <c r="CY2" s="20"/>
      <c r="CZ2" s="21"/>
      <c r="DA2" s="20"/>
      <c r="DB2" s="20"/>
      <c r="DC2" s="20"/>
      <c r="DD2" s="20"/>
      <c r="DE2" s="20"/>
      <c r="DG2" s="23" t="s">
        <v>694</v>
      </c>
      <c r="DH2" s="20"/>
      <c r="DI2" s="20"/>
      <c r="DJ2" s="21"/>
      <c r="DK2" s="20"/>
      <c r="DL2" s="20"/>
      <c r="DM2" s="20"/>
      <c r="DN2" s="20"/>
      <c r="DO2" s="20"/>
      <c r="DQ2" s="23" t="s">
        <v>694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  <c r="CM7" s="39" t="s">
        <v>695</v>
      </c>
      <c r="CN7" s="45"/>
      <c r="CO7" s="45"/>
      <c r="CP7" s="46"/>
      <c r="CQ7" s="45"/>
      <c r="CR7" s="45"/>
      <c r="CS7" s="45"/>
      <c r="CT7" s="45"/>
      <c r="CU7" s="45"/>
      <c r="CW7" s="39" t="s">
        <v>695</v>
      </c>
      <c r="CX7" s="45"/>
      <c r="CY7" s="45"/>
      <c r="CZ7" s="46"/>
      <c r="DA7" s="45"/>
      <c r="DB7" s="45"/>
      <c r="DC7" s="45"/>
      <c r="DD7" s="45"/>
      <c r="DE7" s="45"/>
      <c r="DG7" s="39" t="s">
        <v>695</v>
      </c>
      <c r="DH7" s="45"/>
      <c r="DI7" s="45"/>
      <c r="DJ7" s="46"/>
      <c r="DK7" s="45"/>
      <c r="DL7" s="45"/>
      <c r="DM7" s="45"/>
      <c r="DN7" s="45"/>
      <c r="DO7" s="45"/>
      <c r="DQ7" s="39" t="s">
        <v>695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  <c r="CM12" s="39" t="s">
        <v>696</v>
      </c>
      <c r="CN12" s="45"/>
      <c r="CO12" s="45"/>
      <c r="CP12" s="46"/>
      <c r="CQ12" s="45"/>
      <c r="CR12" s="45"/>
      <c r="CS12" s="45"/>
      <c r="CT12" s="45"/>
      <c r="CU12" s="45"/>
      <c r="CW12" s="39" t="s">
        <v>696</v>
      </c>
      <c r="CX12" s="45"/>
      <c r="CY12" s="45"/>
      <c r="CZ12" s="46"/>
      <c r="DA12" s="45"/>
      <c r="DB12" s="45"/>
      <c r="DC12" s="45"/>
      <c r="DD12" s="45"/>
      <c r="DE12" s="45"/>
      <c r="DG12" s="39" t="s">
        <v>696</v>
      </c>
      <c r="DH12" s="45"/>
      <c r="DI12" s="45"/>
      <c r="DJ12" s="46"/>
      <c r="DK12" s="45"/>
      <c r="DL12" s="45"/>
      <c r="DM12" s="45"/>
      <c r="DN12" s="45"/>
      <c r="DO12" s="45"/>
      <c r="DQ12" s="39" t="s">
        <v>696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  <c r="CM17" s="39" t="s">
        <v>697</v>
      </c>
      <c r="CN17" s="45"/>
      <c r="CO17" s="45"/>
      <c r="CP17" s="46"/>
      <c r="CQ17" s="45"/>
      <c r="CR17" s="45"/>
      <c r="CS17" s="45"/>
      <c r="CT17" s="45"/>
      <c r="CU17" s="45"/>
      <c r="CW17" s="39" t="s">
        <v>697</v>
      </c>
      <c r="CX17" s="45"/>
      <c r="CY17" s="45"/>
      <c r="CZ17" s="46"/>
      <c r="DA17" s="45"/>
      <c r="DB17" s="45"/>
      <c r="DC17" s="45"/>
      <c r="DD17" s="45"/>
      <c r="DE17" s="45"/>
      <c r="DG17" s="39" t="s">
        <v>697</v>
      </c>
      <c r="DH17" s="45"/>
      <c r="DI17" s="45"/>
      <c r="DJ17" s="46"/>
      <c r="DK17" s="45"/>
      <c r="DL17" s="45"/>
      <c r="DM17" s="45"/>
      <c r="DN17" s="45"/>
      <c r="DO17" s="45"/>
      <c r="DQ17" s="39" t="s">
        <v>697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  <c r="CM22" s="39" t="s">
        <v>698</v>
      </c>
      <c r="CN22" s="45"/>
      <c r="CO22" s="45"/>
      <c r="CP22" s="46"/>
      <c r="CQ22" s="45"/>
      <c r="CR22" s="45"/>
      <c r="CS22" s="45"/>
      <c r="CT22" s="45"/>
      <c r="CU22" s="45"/>
      <c r="CW22" s="39" t="s">
        <v>698</v>
      </c>
      <c r="CX22" s="45"/>
      <c r="CY22" s="45"/>
      <c r="CZ22" s="46"/>
      <c r="DA22" s="45"/>
      <c r="DB22" s="45"/>
      <c r="DC22" s="45"/>
      <c r="DD22" s="45"/>
      <c r="DE22" s="45"/>
      <c r="DG22" s="39" t="s">
        <v>698</v>
      </c>
      <c r="DH22" s="45"/>
      <c r="DI22" s="45"/>
      <c r="DJ22" s="46"/>
      <c r="DK22" s="45"/>
      <c r="DL22" s="45"/>
      <c r="DM22" s="45"/>
      <c r="DN22" s="45"/>
      <c r="DO22" s="45"/>
      <c r="DQ22" s="39" t="s">
        <v>698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  <c r="CM27" s="39" t="s">
        <v>699</v>
      </c>
      <c r="CN27" s="45"/>
      <c r="CO27" s="45"/>
      <c r="CP27" s="46"/>
      <c r="CQ27" s="45"/>
      <c r="CR27" s="45"/>
      <c r="CS27" s="45"/>
      <c r="CT27" s="45"/>
      <c r="CU27" s="45"/>
      <c r="CW27" s="39" t="s">
        <v>699</v>
      </c>
      <c r="CX27" s="45"/>
      <c r="CY27" s="45"/>
      <c r="CZ27" s="46"/>
      <c r="DA27" s="45"/>
      <c r="DB27" s="45"/>
      <c r="DC27" s="45"/>
      <c r="DD27" s="45"/>
      <c r="DE27" s="45"/>
      <c r="DG27" s="39" t="s">
        <v>699</v>
      </c>
      <c r="DH27" s="45"/>
      <c r="DI27" s="45"/>
      <c r="DJ27" s="46"/>
      <c r="DK27" s="45"/>
      <c r="DL27" s="45"/>
      <c r="DM27" s="45"/>
      <c r="DN27" s="45"/>
      <c r="DO27" s="45"/>
      <c r="DQ27" s="39" t="s">
        <v>699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735</v>
      </c>
      <c r="B33" s="7" t="s">
        <v>707</v>
      </c>
      <c r="C33" s="7" t="s">
        <v>708</v>
      </c>
      <c r="D33" s="12" t="s">
        <v>709</v>
      </c>
      <c r="E33" s="7" t="s">
        <v>712</v>
      </c>
      <c r="F33" s="7" t="s">
        <v>710</v>
      </c>
      <c r="G33" s="7" t="s">
        <v>711</v>
      </c>
      <c r="H33" s="7" t="s">
        <v>33</v>
      </c>
      <c r="I33" s="7" t="s">
        <v>280</v>
      </c>
    </row>
    <row r="34" spans="1:9" x14ac:dyDescent="0.25">
      <c r="A34" s="23" t="s">
        <v>694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695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696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697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698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699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707</v>
      </c>
      <c r="C65" s="7" t="s">
        <v>708</v>
      </c>
      <c r="D65" s="12" t="s">
        <v>709</v>
      </c>
      <c r="E65" s="7" t="s">
        <v>712</v>
      </c>
      <c r="F65" s="7" t="s">
        <v>710</v>
      </c>
      <c r="G65" s="7" t="s">
        <v>711</v>
      </c>
      <c r="H65" s="7" t="s">
        <v>33</v>
      </c>
      <c r="I65" s="7" t="s">
        <v>280</v>
      </c>
    </row>
    <row r="66" spans="1:9" x14ac:dyDescent="0.25">
      <c r="A66" s="23" t="s">
        <v>694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695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696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697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698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699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/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730</v>
      </c>
      <c r="B1" s="7" t="s">
        <v>707</v>
      </c>
      <c r="C1" s="7" t="s">
        <v>708</v>
      </c>
      <c r="D1" s="7" t="s">
        <v>736</v>
      </c>
      <c r="E1" s="12" t="s">
        <v>737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44360</v>
      </c>
      <c r="L1" s="7" t="s">
        <v>707</v>
      </c>
      <c r="M1" s="7" t="s">
        <v>708</v>
      </c>
      <c r="N1" s="7" t="s">
        <v>736</v>
      </c>
      <c r="O1" s="12" t="s">
        <v>737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44361</v>
      </c>
      <c r="V1" s="7" t="s">
        <v>707</v>
      </c>
      <c r="W1" s="7" t="s">
        <v>708</v>
      </c>
      <c r="X1" s="7" t="s">
        <v>736</v>
      </c>
      <c r="Y1" s="12" t="s">
        <v>737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44364</v>
      </c>
      <c r="AF1" s="7" t="s">
        <v>707</v>
      </c>
      <c r="AG1" s="7" t="s">
        <v>708</v>
      </c>
      <c r="AH1" s="7" t="s">
        <v>736</v>
      </c>
      <c r="AI1" s="12" t="s">
        <v>737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44365</v>
      </c>
      <c r="AP1" s="7" t="s">
        <v>707</v>
      </c>
      <c r="AQ1" s="7" t="s">
        <v>708</v>
      </c>
      <c r="AR1" s="7" t="s">
        <v>736</v>
      </c>
      <c r="AS1" s="12" t="s">
        <v>737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44367</v>
      </c>
      <c r="AZ1" s="7" t="s">
        <v>707</v>
      </c>
      <c r="BA1" s="7" t="s">
        <v>708</v>
      </c>
      <c r="BB1" s="7" t="s">
        <v>736</v>
      </c>
      <c r="BC1" s="12" t="s">
        <v>737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44368</v>
      </c>
      <c r="BJ1" s="7" t="s">
        <v>707</v>
      </c>
      <c r="BK1" s="7" t="s">
        <v>708</v>
      </c>
      <c r="BL1" s="7" t="s">
        <v>736</v>
      </c>
      <c r="BM1" s="12" t="s">
        <v>737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44370</v>
      </c>
      <c r="BT1" s="7" t="s">
        <v>707</v>
      </c>
      <c r="BU1" s="7" t="s">
        <v>708</v>
      </c>
      <c r="BV1" s="7" t="s">
        <v>736</v>
      </c>
      <c r="BW1" s="12" t="s">
        <v>737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44371</v>
      </c>
      <c r="CD1" s="7" t="s">
        <v>707</v>
      </c>
      <c r="CE1" s="7" t="s">
        <v>708</v>
      </c>
      <c r="CF1" s="7" t="s">
        <v>736</v>
      </c>
      <c r="CG1" s="12" t="s">
        <v>737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44374</v>
      </c>
      <c r="CN1" s="7" t="s">
        <v>707</v>
      </c>
      <c r="CO1" s="7" t="s">
        <v>708</v>
      </c>
      <c r="CP1" s="7" t="s">
        <v>736</v>
      </c>
      <c r="CQ1" s="12" t="s">
        <v>737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44375</v>
      </c>
      <c r="CX1" s="7" t="s">
        <v>710</v>
      </c>
      <c r="CY1" s="7" t="s">
        <v>711</v>
      </c>
      <c r="CZ1" s="7" t="s">
        <v>33</v>
      </c>
      <c r="DA1" s="7" t="s">
        <v>280</v>
      </c>
      <c r="DC1" s="15">
        <v>44379</v>
      </c>
      <c r="DD1" s="7" t="s">
        <v>710</v>
      </c>
      <c r="DE1" s="7" t="s">
        <v>711</v>
      </c>
      <c r="DF1" s="7" t="s">
        <v>33</v>
      </c>
      <c r="DG1" s="7" t="s">
        <v>280</v>
      </c>
      <c r="DI1" s="15">
        <v>44380</v>
      </c>
      <c r="DJ1" s="7" t="s">
        <v>710</v>
      </c>
      <c r="DK1" s="7" t="s">
        <v>711</v>
      </c>
      <c r="DL1" s="7" t="s">
        <v>33</v>
      </c>
      <c r="DM1" s="7" t="s">
        <v>280</v>
      </c>
      <c r="DO1" s="15">
        <v>44382</v>
      </c>
      <c r="DP1" s="7" t="s">
        <v>710</v>
      </c>
      <c r="DQ1" s="7" t="s">
        <v>711</v>
      </c>
      <c r="DR1" s="7" t="s">
        <v>33</v>
      </c>
      <c r="DS1" s="7" t="s">
        <v>280</v>
      </c>
      <c r="DU1" s="15">
        <v>44383</v>
      </c>
      <c r="DV1" s="7" t="s">
        <v>710</v>
      </c>
      <c r="DW1" s="7" t="s">
        <v>711</v>
      </c>
      <c r="DX1" s="7" t="s">
        <v>33</v>
      </c>
      <c r="DY1" s="7" t="s">
        <v>280</v>
      </c>
      <c r="EA1" s="15" t="s">
        <v>740</v>
      </c>
      <c r="EB1" s="7" t="s">
        <v>710</v>
      </c>
      <c r="EC1" s="7" t="s">
        <v>711</v>
      </c>
      <c r="ED1" s="7" t="s">
        <v>33</v>
      </c>
      <c r="EE1" s="7" t="s">
        <v>280</v>
      </c>
    </row>
    <row r="2" spans="1:135" x14ac:dyDescent="0.25">
      <c r="A2" s="11" t="s">
        <v>694</v>
      </c>
      <c r="E2" s="13"/>
      <c r="K2" s="11" t="s">
        <v>694</v>
      </c>
      <c r="O2" s="13"/>
      <c r="U2" s="11" t="s">
        <v>694</v>
      </c>
      <c r="Y2" s="13"/>
      <c r="AE2" s="11" t="s">
        <v>694</v>
      </c>
      <c r="AI2" s="13"/>
      <c r="AO2" s="11" t="s">
        <v>694</v>
      </c>
      <c r="AS2" s="13"/>
      <c r="AY2" s="11" t="s">
        <v>694</v>
      </c>
      <c r="BC2" s="13"/>
      <c r="BI2" s="11" t="s">
        <v>694</v>
      </c>
      <c r="BM2" s="13"/>
      <c r="BS2" s="11" t="s">
        <v>694</v>
      </c>
      <c r="BW2" s="13"/>
      <c r="CC2" s="11" t="s">
        <v>694</v>
      </c>
      <c r="CG2" s="13"/>
      <c r="CM2" s="11" t="s">
        <v>694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695</v>
      </c>
      <c r="E8" s="13"/>
      <c r="K8" s="11" t="s">
        <v>695</v>
      </c>
      <c r="O8" s="13"/>
      <c r="U8" s="11" t="s">
        <v>695</v>
      </c>
      <c r="Y8" s="13"/>
      <c r="AE8" s="11" t="s">
        <v>695</v>
      </c>
      <c r="AI8" s="13"/>
      <c r="AO8" s="11" t="s">
        <v>695</v>
      </c>
      <c r="AS8" s="13"/>
      <c r="AY8" s="11" t="s">
        <v>695</v>
      </c>
      <c r="BC8" s="13"/>
      <c r="BI8" s="11" t="s">
        <v>695</v>
      </c>
      <c r="BM8" s="13"/>
      <c r="BS8" s="11" t="s">
        <v>695</v>
      </c>
      <c r="BW8" s="13"/>
      <c r="CC8" s="11" t="s">
        <v>695</v>
      </c>
      <c r="CG8" s="13"/>
      <c r="CM8" s="11" t="s">
        <v>695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738</v>
      </c>
      <c r="B15" s="7" t="s">
        <v>707</v>
      </c>
      <c r="C15" s="7" t="s">
        <v>708</v>
      </c>
      <c r="D15" s="7" t="s">
        <v>736</v>
      </c>
      <c r="E15" s="12" t="s">
        <v>737</v>
      </c>
      <c r="F15" s="7" t="s">
        <v>710</v>
      </c>
      <c r="G15" s="7" t="s">
        <v>711</v>
      </c>
      <c r="H15" s="7" t="s">
        <v>33</v>
      </c>
      <c r="I15" s="7" t="s">
        <v>280</v>
      </c>
    </row>
    <row r="16" spans="1:135" x14ac:dyDescent="0.25">
      <c r="A16" s="11" t="s">
        <v>694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695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44387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5">
        <v>44388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15">
        <v>44389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15">
        <v>44390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44391</v>
      </c>
      <c r="AP1" s="7" t="s">
        <v>707</v>
      </c>
      <c r="AQ1" s="16" t="s">
        <v>708</v>
      </c>
      <c r="AR1" s="7" t="s">
        <v>710</v>
      </c>
      <c r="AS1" s="7" t="s">
        <v>711</v>
      </c>
      <c r="AT1" s="7" t="s">
        <v>33</v>
      </c>
      <c r="AU1" s="7" t="s">
        <v>280</v>
      </c>
      <c r="AW1" s="15">
        <v>44392</v>
      </c>
      <c r="AX1" s="7" t="s">
        <v>707</v>
      </c>
      <c r="AY1" s="16" t="s">
        <v>708</v>
      </c>
      <c r="AZ1" s="7" t="s">
        <v>710</v>
      </c>
      <c r="BA1" s="7" t="s">
        <v>711</v>
      </c>
      <c r="BB1" s="7" t="s">
        <v>33</v>
      </c>
      <c r="BC1" s="7" t="s">
        <v>280</v>
      </c>
      <c r="BE1" s="15">
        <v>44393</v>
      </c>
      <c r="BF1" s="7" t="s">
        <v>707</v>
      </c>
      <c r="BG1" s="16" t="s">
        <v>708</v>
      </c>
      <c r="BH1" s="7" t="s">
        <v>710</v>
      </c>
      <c r="BI1" s="7" t="s">
        <v>711</v>
      </c>
      <c r="BJ1" s="7" t="s">
        <v>33</v>
      </c>
      <c r="BK1" s="7" t="s">
        <v>280</v>
      </c>
      <c r="BM1" s="15">
        <v>44394</v>
      </c>
      <c r="BN1" s="7" t="s">
        <v>707</v>
      </c>
      <c r="BO1" s="16" t="s">
        <v>708</v>
      </c>
      <c r="BP1" s="7" t="s">
        <v>710</v>
      </c>
      <c r="BQ1" s="7" t="s">
        <v>711</v>
      </c>
      <c r="BR1" s="7" t="s">
        <v>33</v>
      </c>
      <c r="BS1" s="7" t="s">
        <v>280</v>
      </c>
      <c r="BU1" s="15">
        <v>44395</v>
      </c>
      <c r="BV1" s="7" t="s">
        <v>707</v>
      </c>
      <c r="BW1" s="16" t="s">
        <v>708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44397</v>
      </c>
      <c r="CD1" s="7" t="s">
        <v>710</v>
      </c>
      <c r="CE1" s="7" t="s">
        <v>711</v>
      </c>
      <c r="CF1" s="7" t="s">
        <v>33</v>
      </c>
      <c r="CG1" s="7" t="s">
        <v>280</v>
      </c>
    </row>
    <row r="2" spans="1:85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  <c r="AO2" s="23" t="s">
        <v>694</v>
      </c>
      <c r="AP2" s="20"/>
      <c r="AQ2" s="56"/>
      <c r="AR2" s="20"/>
      <c r="AS2" s="20"/>
      <c r="AT2" s="20"/>
      <c r="AU2" s="20"/>
      <c r="AW2" s="23" t="s">
        <v>694</v>
      </c>
      <c r="AX2" s="20"/>
      <c r="AY2" s="56"/>
      <c r="AZ2" s="20"/>
      <c r="BA2" s="20"/>
      <c r="BB2" s="20"/>
      <c r="BC2" s="20"/>
      <c r="BE2" s="23" t="s">
        <v>694</v>
      </c>
      <c r="BF2" s="20"/>
      <c r="BG2" s="56"/>
      <c r="BH2" s="20"/>
      <c r="BI2" s="20"/>
      <c r="BJ2" s="20"/>
      <c r="BK2" s="20"/>
      <c r="BM2" s="23" t="s">
        <v>694</v>
      </c>
      <c r="BN2" s="20"/>
      <c r="BO2" s="56"/>
      <c r="BP2" s="20"/>
      <c r="BQ2" s="20"/>
      <c r="BR2" s="20"/>
      <c r="BS2" s="20"/>
      <c r="BU2" s="23" t="s">
        <v>694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  <c r="AO7" s="39" t="s">
        <v>695</v>
      </c>
      <c r="AP7" s="45"/>
      <c r="AQ7" s="60"/>
      <c r="AR7" s="45"/>
      <c r="AS7" s="45"/>
      <c r="AT7" s="45"/>
      <c r="AU7" s="45"/>
      <c r="AW7" s="39" t="s">
        <v>695</v>
      </c>
      <c r="AX7" s="45"/>
      <c r="AY7" s="60"/>
      <c r="AZ7" s="45"/>
      <c r="BA7" s="45"/>
      <c r="BB7" s="45"/>
      <c r="BC7" s="45"/>
      <c r="BE7" s="39" t="s">
        <v>695</v>
      </c>
      <c r="BF7" s="45"/>
      <c r="BG7" s="60"/>
      <c r="BH7" s="45"/>
      <c r="BI7" s="45"/>
      <c r="BJ7" s="45"/>
      <c r="BK7" s="45"/>
      <c r="BM7" s="39" t="s">
        <v>695</v>
      </c>
      <c r="BN7" s="45"/>
      <c r="BO7" s="60"/>
      <c r="BP7" s="45"/>
      <c r="BQ7" s="45"/>
      <c r="BR7" s="45"/>
      <c r="BS7" s="45"/>
      <c r="BU7" s="39" t="s">
        <v>695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  <c r="AO12" s="39" t="s">
        <v>696</v>
      </c>
      <c r="AP12" s="45"/>
      <c r="AQ12" s="60"/>
      <c r="AR12" s="45"/>
      <c r="AS12" s="45"/>
      <c r="AT12" s="45"/>
      <c r="AU12" s="45"/>
      <c r="AW12" s="39" t="s">
        <v>696</v>
      </c>
      <c r="AX12" s="45"/>
      <c r="AY12" s="60"/>
      <c r="AZ12" s="45"/>
      <c r="BA12" s="45"/>
      <c r="BB12" s="45"/>
      <c r="BC12" s="45"/>
      <c r="BE12" s="39" t="s">
        <v>696</v>
      </c>
      <c r="BF12" s="45"/>
      <c r="BG12" s="60"/>
      <c r="BH12" s="45"/>
      <c r="BI12" s="45"/>
      <c r="BJ12" s="45"/>
      <c r="BK12" s="45"/>
      <c r="BM12" s="39" t="s">
        <v>696</v>
      </c>
      <c r="BN12" s="45"/>
      <c r="BO12" s="60"/>
      <c r="BP12" s="45"/>
      <c r="BQ12" s="45"/>
      <c r="BR12" s="45"/>
      <c r="BS12" s="45"/>
      <c r="BU12" s="39" t="s">
        <v>696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  <c r="AO17" s="39" t="s">
        <v>697</v>
      </c>
      <c r="AP17" s="45"/>
      <c r="AQ17" s="60"/>
      <c r="AR17" s="45"/>
      <c r="AS17" s="45"/>
      <c r="AT17" s="45"/>
      <c r="AU17" s="45"/>
      <c r="AW17" s="39" t="s">
        <v>697</v>
      </c>
      <c r="AX17" s="45"/>
      <c r="AY17" s="60"/>
      <c r="AZ17" s="45"/>
      <c r="BA17" s="45"/>
      <c r="BB17" s="45"/>
      <c r="BC17" s="45"/>
      <c r="BE17" s="39" t="s">
        <v>697</v>
      </c>
      <c r="BF17" s="45"/>
      <c r="BG17" s="60"/>
      <c r="BH17" s="45"/>
      <c r="BI17" s="45"/>
      <c r="BJ17" s="45"/>
      <c r="BK17" s="45"/>
      <c r="BM17" s="39" t="s">
        <v>697</v>
      </c>
      <c r="BN17" s="45"/>
      <c r="BO17" s="60"/>
      <c r="BP17" s="45"/>
      <c r="BQ17" s="45"/>
      <c r="BR17" s="45"/>
      <c r="BS17" s="45"/>
      <c r="BU17" s="39" t="s">
        <v>697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</row>
    <row r="24" spans="1:85" x14ac:dyDescent="0.25">
      <c r="A24" s="23" t="s">
        <v>694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713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695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696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697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workbookViewId="0"/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725</v>
      </c>
      <c r="B1" s="7" t="s">
        <v>707</v>
      </c>
      <c r="C1" s="16" t="s">
        <v>708</v>
      </c>
      <c r="D1" s="7" t="s">
        <v>712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44885</v>
      </c>
      <c r="K1" s="7" t="s">
        <v>707</v>
      </c>
      <c r="L1" s="16" t="s">
        <v>708</v>
      </c>
      <c r="M1" s="7" t="s">
        <v>712</v>
      </c>
      <c r="N1" s="7" t="s">
        <v>710</v>
      </c>
      <c r="O1" s="7" t="s">
        <v>711</v>
      </c>
      <c r="P1" s="7" t="s">
        <v>33</v>
      </c>
      <c r="Q1" s="7" t="s">
        <v>280</v>
      </c>
      <c r="S1" s="15">
        <v>44886</v>
      </c>
      <c r="T1" s="7" t="s">
        <v>707</v>
      </c>
      <c r="U1" s="16" t="s">
        <v>708</v>
      </c>
      <c r="V1" s="7" t="s">
        <v>712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23" t="s">
        <v>694</v>
      </c>
      <c r="B2" s="20"/>
      <c r="C2" s="56"/>
      <c r="D2" s="20"/>
      <c r="E2" s="20"/>
      <c r="F2" s="20"/>
      <c r="G2" s="20"/>
      <c r="H2" s="20"/>
      <c r="J2" s="23" t="s">
        <v>694</v>
      </c>
      <c r="K2" s="20"/>
      <c r="L2" s="56"/>
      <c r="M2" s="20"/>
      <c r="N2" s="20"/>
      <c r="O2" s="20"/>
      <c r="P2" s="20"/>
      <c r="Q2" s="20"/>
      <c r="S2" s="23" t="s">
        <v>694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695</v>
      </c>
      <c r="B7" s="45"/>
      <c r="C7" s="60"/>
      <c r="D7" s="45"/>
      <c r="E7" s="45"/>
      <c r="F7" s="45"/>
      <c r="G7" s="45"/>
      <c r="H7" s="45"/>
      <c r="J7" s="39" t="s">
        <v>695</v>
      </c>
      <c r="K7" s="45"/>
      <c r="L7" s="60"/>
      <c r="M7" s="45"/>
      <c r="N7" s="45"/>
      <c r="O7" s="45"/>
      <c r="P7" s="45"/>
      <c r="Q7" s="45"/>
      <c r="S7" s="39" t="s">
        <v>695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696</v>
      </c>
      <c r="B12" s="45"/>
      <c r="C12" s="60"/>
      <c r="D12" s="45"/>
      <c r="E12" s="45"/>
      <c r="F12" s="45"/>
      <c r="G12" s="45"/>
      <c r="H12" s="45"/>
      <c r="J12" s="39" t="s">
        <v>696</v>
      </c>
      <c r="K12" s="45"/>
      <c r="L12" s="60"/>
      <c r="M12" s="45"/>
      <c r="N12" s="45"/>
      <c r="O12" s="45"/>
      <c r="P12" s="45"/>
      <c r="Q12" s="45"/>
      <c r="S12" s="39" t="s">
        <v>696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697</v>
      </c>
      <c r="B17" s="45"/>
      <c r="C17" s="60"/>
      <c r="D17" s="45"/>
      <c r="E17" s="45"/>
      <c r="F17" s="45"/>
      <c r="G17" s="45"/>
      <c r="H17" s="45"/>
      <c r="J17" s="39" t="s">
        <v>697</v>
      </c>
      <c r="K17" s="45"/>
      <c r="L17" s="60"/>
      <c r="M17" s="45"/>
      <c r="N17" s="45"/>
      <c r="O17" s="45"/>
      <c r="P17" s="45"/>
      <c r="Q17" s="45"/>
      <c r="S17" s="39" t="s">
        <v>697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698</v>
      </c>
      <c r="B22" s="45"/>
      <c r="C22" s="60"/>
      <c r="D22" s="45"/>
      <c r="E22" s="45"/>
      <c r="F22" s="45"/>
      <c r="G22" s="45"/>
      <c r="H22" s="45"/>
      <c r="J22" s="39" t="s">
        <v>698</v>
      </c>
      <c r="K22" s="45"/>
      <c r="L22" s="60"/>
      <c r="M22" s="45"/>
      <c r="N22" s="45"/>
      <c r="O22" s="45"/>
      <c r="P22" s="45"/>
      <c r="Q22" s="45"/>
      <c r="S22" s="39" t="s">
        <v>698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699</v>
      </c>
      <c r="B27" s="45"/>
      <c r="C27" s="60"/>
      <c r="D27" s="45"/>
      <c r="E27" s="45"/>
      <c r="F27" s="45"/>
      <c r="G27" s="45"/>
      <c r="H27" s="45"/>
      <c r="J27" s="39" t="s">
        <v>699</v>
      </c>
      <c r="K27" s="45"/>
      <c r="L27" s="60"/>
      <c r="M27" s="45"/>
      <c r="N27" s="45"/>
      <c r="O27" s="45"/>
      <c r="P27" s="45"/>
      <c r="Q27" s="45"/>
      <c r="S27" s="39" t="s">
        <v>699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700</v>
      </c>
      <c r="B32" s="45"/>
      <c r="C32" s="60"/>
      <c r="D32" s="45"/>
      <c r="E32" s="45"/>
      <c r="F32" s="45"/>
      <c r="G32" s="45"/>
      <c r="H32" s="45"/>
      <c r="J32" s="39" t="s">
        <v>700</v>
      </c>
      <c r="K32" s="45"/>
      <c r="L32" s="60"/>
      <c r="M32" s="45"/>
      <c r="N32" s="45"/>
      <c r="O32" s="45"/>
      <c r="P32" s="45"/>
      <c r="Q32" s="45"/>
      <c r="S32" s="39" t="s">
        <v>700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701</v>
      </c>
      <c r="B37" s="63"/>
      <c r="C37" s="64"/>
      <c r="D37" s="63"/>
      <c r="E37" s="63"/>
      <c r="F37" s="63"/>
      <c r="G37" s="63"/>
      <c r="H37" s="63"/>
      <c r="J37" s="39" t="s">
        <v>701</v>
      </c>
      <c r="K37" s="45"/>
      <c r="L37" s="60"/>
      <c r="M37" s="45"/>
      <c r="N37" s="45"/>
      <c r="O37" s="45"/>
      <c r="P37" s="45"/>
      <c r="Q37" s="45"/>
      <c r="S37" s="39" t="s">
        <v>701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  <row r="43" spans="1:26" x14ac:dyDescent="0.25">
      <c r="A43" s="15">
        <v>44887</v>
      </c>
      <c r="B43" s="7" t="s">
        <v>707</v>
      </c>
      <c r="C43" s="16" t="s">
        <v>708</v>
      </c>
      <c r="D43" s="7" t="s">
        <v>712</v>
      </c>
      <c r="E43" s="7" t="s">
        <v>710</v>
      </c>
      <c r="F43" s="7" t="s">
        <v>711</v>
      </c>
      <c r="G43" s="7" t="s">
        <v>33</v>
      </c>
      <c r="H43" s="7" t="s">
        <v>280</v>
      </c>
      <c r="J43" s="15">
        <v>44888</v>
      </c>
      <c r="K43" s="7" t="s">
        <v>707</v>
      </c>
      <c r="L43" s="16" t="s">
        <v>708</v>
      </c>
      <c r="M43" s="7" t="s">
        <v>712</v>
      </c>
      <c r="N43" s="7" t="s">
        <v>710</v>
      </c>
      <c r="O43" s="7" t="s">
        <v>711</v>
      </c>
      <c r="P43" s="7" t="s">
        <v>33</v>
      </c>
      <c r="Q43" s="7" t="s">
        <v>280</v>
      </c>
      <c r="S43" s="15">
        <v>44889</v>
      </c>
      <c r="T43" s="7" t="s">
        <v>707</v>
      </c>
      <c r="U43" s="16" t="s">
        <v>708</v>
      </c>
      <c r="V43" s="7" t="s">
        <v>712</v>
      </c>
      <c r="W43" s="7" t="s">
        <v>710</v>
      </c>
      <c r="X43" s="7" t="s">
        <v>711</v>
      </c>
      <c r="Y43" s="7" t="s">
        <v>33</v>
      </c>
      <c r="Z43" s="7" t="s">
        <v>280</v>
      </c>
    </row>
    <row r="44" spans="1:26" x14ac:dyDescent="0.25">
      <c r="A44" s="23" t="s">
        <v>694</v>
      </c>
      <c r="B44" s="20"/>
      <c r="C44" s="56"/>
      <c r="D44" s="20"/>
      <c r="E44" s="20"/>
      <c r="F44" s="20"/>
      <c r="G44" s="20"/>
      <c r="H44" s="20"/>
      <c r="J44" s="23" t="s">
        <v>694</v>
      </c>
      <c r="K44" s="20"/>
      <c r="L44" s="56"/>
      <c r="M44" s="20"/>
      <c r="N44" s="20"/>
      <c r="O44" s="20"/>
      <c r="P44" s="20"/>
      <c r="Q44" s="20"/>
      <c r="S44" s="23" t="s">
        <v>694</v>
      </c>
      <c r="T44" s="20"/>
      <c r="U44" s="56"/>
      <c r="V44" s="20"/>
      <c r="W44" s="20"/>
      <c r="X44" s="20"/>
      <c r="Y44" s="20"/>
      <c r="Z44" s="20"/>
    </row>
    <row r="45" spans="1:26" x14ac:dyDescent="0.25">
      <c r="A45" s="10" t="s">
        <v>516</v>
      </c>
      <c r="B45" s="17">
        <v>0.68</v>
      </c>
      <c r="C45" s="57">
        <v>0.27</v>
      </c>
      <c r="D45" s="19">
        <v>0.95</v>
      </c>
      <c r="E45" s="19">
        <v>0.66</v>
      </c>
      <c r="F45" s="19">
        <v>0.39</v>
      </c>
      <c r="G45" s="19">
        <v>0.19</v>
      </c>
      <c r="H45" s="19">
        <v>0.1</v>
      </c>
      <c r="J45" s="10" t="s">
        <v>516</v>
      </c>
      <c r="K45" s="17">
        <v>0.68</v>
      </c>
      <c r="L45" s="57">
        <v>0.27</v>
      </c>
      <c r="M45" s="19">
        <v>0.95</v>
      </c>
      <c r="N45" s="19">
        <v>0.67</v>
      </c>
      <c r="O45" s="19">
        <v>0.4</v>
      </c>
      <c r="P45" s="19">
        <v>0.19</v>
      </c>
      <c r="Q45" s="19">
        <v>0.1</v>
      </c>
      <c r="S45" s="10" t="s">
        <v>516</v>
      </c>
      <c r="T45" s="17">
        <v>0.68</v>
      </c>
      <c r="U45" s="57">
        <v>0.27</v>
      </c>
      <c r="V45" s="19">
        <v>0.95</v>
      </c>
      <c r="W45" s="19">
        <v>0.66</v>
      </c>
      <c r="X45" s="19">
        <v>0.4</v>
      </c>
      <c r="Y45" s="19">
        <v>0.19</v>
      </c>
      <c r="Z45" s="19">
        <v>0.1</v>
      </c>
    </row>
    <row r="46" spans="1:26" x14ac:dyDescent="0.25">
      <c r="A46" s="10" t="s">
        <v>400</v>
      </c>
      <c r="B46" s="8">
        <v>0.3</v>
      </c>
      <c r="C46" s="58">
        <v>0.56000000000000005</v>
      </c>
      <c r="D46" s="4">
        <v>0.87</v>
      </c>
      <c r="E46" s="4">
        <v>0.41</v>
      </c>
      <c r="F46" s="4">
        <v>0.17</v>
      </c>
      <c r="G46" s="4">
        <v>0.06</v>
      </c>
      <c r="H46" s="4">
        <v>0.02</v>
      </c>
      <c r="J46" s="10" t="s">
        <v>400</v>
      </c>
      <c r="K46" s="8">
        <v>0.3</v>
      </c>
      <c r="L46" s="58">
        <v>0.56000000000000005</v>
      </c>
      <c r="M46" s="4">
        <v>0.86</v>
      </c>
      <c r="N46" s="4">
        <v>0.41</v>
      </c>
      <c r="O46" s="4">
        <v>0.17</v>
      </c>
      <c r="P46" s="4">
        <v>0.06</v>
      </c>
      <c r="Q46" s="4">
        <v>0.02</v>
      </c>
      <c r="S46" s="10" t="s">
        <v>400</v>
      </c>
      <c r="T46" s="8">
        <v>0.3</v>
      </c>
      <c r="U46" s="58">
        <v>0.56000000000000005</v>
      </c>
      <c r="V46" s="4">
        <v>0.86</v>
      </c>
      <c r="W46" s="4">
        <v>0.4</v>
      </c>
      <c r="X46" s="4">
        <v>0.17</v>
      </c>
      <c r="Y46" s="4">
        <v>0.06</v>
      </c>
      <c r="Z46" s="4">
        <v>0.02</v>
      </c>
    </row>
    <row r="47" spans="1:26" x14ac:dyDescent="0.25">
      <c r="A47" s="10" t="s">
        <v>566</v>
      </c>
      <c r="B47" s="8">
        <v>0.01</v>
      </c>
      <c r="C47" s="58">
        <v>7.0000000000000007E-2</v>
      </c>
      <c r="D47" s="4">
        <v>0.08</v>
      </c>
      <c r="E47" s="4">
        <v>0.03</v>
      </c>
      <c r="F47" s="4">
        <v>0.01</v>
      </c>
      <c r="G47" s="4">
        <v>0</v>
      </c>
      <c r="H47" s="4">
        <v>0</v>
      </c>
      <c r="J47" s="10" t="s">
        <v>566</v>
      </c>
      <c r="K47" s="8">
        <v>0.01</v>
      </c>
      <c r="L47" s="58">
        <v>7.0000000000000007E-2</v>
      </c>
      <c r="M47" s="4">
        <v>0.08</v>
      </c>
      <c r="N47" s="4">
        <v>0.03</v>
      </c>
      <c r="O47" s="4">
        <v>0.01</v>
      </c>
      <c r="P47" s="4">
        <v>0</v>
      </c>
      <c r="Q47" s="4">
        <v>0</v>
      </c>
      <c r="S47" s="10" t="s">
        <v>566</v>
      </c>
      <c r="T47" s="8">
        <v>0.01</v>
      </c>
      <c r="U47" s="58">
        <v>7.0000000000000007E-2</v>
      </c>
      <c r="V47" s="4">
        <v>0.08</v>
      </c>
      <c r="W47" s="4">
        <v>0.03</v>
      </c>
      <c r="X47" s="4">
        <v>0.01</v>
      </c>
      <c r="Y47" s="4">
        <v>0</v>
      </c>
      <c r="Z47" s="4">
        <v>0</v>
      </c>
    </row>
    <row r="48" spans="1:26" x14ac:dyDescent="0.25">
      <c r="A48" s="10" t="s">
        <v>582</v>
      </c>
      <c r="B48" s="42">
        <v>0.01</v>
      </c>
      <c r="C48" s="59">
        <v>0.1</v>
      </c>
      <c r="D48" s="43">
        <v>0.11</v>
      </c>
      <c r="E48" s="43">
        <v>0.03</v>
      </c>
      <c r="F48" s="43">
        <v>0.01</v>
      </c>
      <c r="G48" s="43">
        <v>0</v>
      </c>
      <c r="H48" s="43">
        <v>0</v>
      </c>
      <c r="J48" s="10" t="s">
        <v>582</v>
      </c>
      <c r="K48" s="42">
        <v>0.01</v>
      </c>
      <c r="L48" s="59">
        <v>0.1</v>
      </c>
      <c r="M48" s="43">
        <v>0.11</v>
      </c>
      <c r="N48" s="43">
        <v>0.03</v>
      </c>
      <c r="O48" s="43">
        <v>0.01</v>
      </c>
      <c r="P48" s="43">
        <v>0</v>
      </c>
      <c r="Q48" s="43">
        <v>0</v>
      </c>
      <c r="S48" s="10" t="s">
        <v>582</v>
      </c>
      <c r="T48" s="42">
        <v>0.01</v>
      </c>
      <c r="U48" s="59">
        <v>0.11</v>
      </c>
      <c r="V48" s="43">
        <v>0.11</v>
      </c>
      <c r="W48" s="43">
        <v>0.03</v>
      </c>
      <c r="X48" s="43">
        <v>0.01</v>
      </c>
      <c r="Y48" s="43">
        <v>0</v>
      </c>
      <c r="Z48" s="43">
        <v>0</v>
      </c>
    </row>
    <row r="49" spans="1:26" x14ac:dyDescent="0.25">
      <c r="A49" s="39" t="s">
        <v>695</v>
      </c>
      <c r="B49" s="45"/>
      <c r="C49" s="60"/>
      <c r="D49" s="45"/>
      <c r="E49" s="45"/>
      <c r="F49" s="45"/>
      <c r="G49" s="45"/>
      <c r="H49" s="45"/>
      <c r="J49" s="39" t="s">
        <v>695</v>
      </c>
      <c r="K49" s="45"/>
      <c r="L49" s="60"/>
      <c r="M49" s="45"/>
      <c r="N49" s="45"/>
      <c r="O49" s="45"/>
      <c r="P49" s="45"/>
      <c r="Q49" s="45"/>
      <c r="S49" s="39" t="s">
        <v>695</v>
      </c>
      <c r="T49" s="45"/>
      <c r="U49" s="60"/>
      <c r="V49" s="45"/>
      <c r="W49" s="45"/>
      <c r="X49" s="45"/>
      <c r="Y49" s="45"/>
      <c r="Z49" s="45"/>
    </row>
    <row r="50" spans="1:26" x14ac:dyDescent="0.25">
      <c r="A50" s="10" t="s">
        <v>403</v>
      </c>
      <c r="B50" s="8">
        <v>0.76</v>
      </c>
      <c r="C50" s="58">
        <v>0.16</v>
      </c>
      <c r="D50" s="4">
        <v>0.92</v>
      </c>
      <c r="E50" s="4">
        <v>0.51</v>
      </c>
      <c r="F50" s="4">
        <v>0.24</v>
      </c>
      <c r="G50" s="4">
        <v>0.11</v>
      </c>
      <c r="H50" s="4">
        <v>0.05</v>
      </c>
      <c r="J50" s="10" t="s">
        <v>403</v>
      </c>
      <c r="K50" s="8">
        <v>0.75</v>
      </c>
      <c r="L50" s="58">
        <v>0.16</v>
      </c>
      <c r="M50" s="4">
        <v>0.91</v>
      </c>
      <c r="N50" s="4">
        <v>0.5</v>
      </c>
      <c r="O50" s="4">
        <v>0.23</v>
      </c>
      <c r="P50" s="4">
        <v>0.11</v>
      </c>
      <c r="Q50" s="4">
        <v>0.04</v>
      </c>
      <c r="S50" s="10" t="s">
        <v>403</v>
      </c>
      <c r="T50" s="8">
        <v>0.75</v>
      </c>
      <c r="U50" s="58">
        <v>0.16</v>
      </c>
      <c r="V50" s="4">
        <v>0.91</v>
      </c>
      <c r="W50" s="4">
        <v>0.51</v>
      </c>
      <c r="X50" s="4">
        <v>0.25</v>
      </c>
      <c r="Y50" s="4">
        <v>0.11</v>
      </c>
      <c r="Z50" s="4">
        <v>0.05</v>
      </c>
    </row>
    <row r="51" spans="1:26" x14ac:dyDescent="0.25">
      <c r="A51" s="10" t="s">
        <v>677</v>
      </c>
      <c r="B51" s="8">
        <v>0.11</v>
      </c>
      <c r="C51" s="58">
        <v>0.32</v>
      </c>
      <c r="D51" s="4">
        <v>0.43</v>
      </c>
      <c r="E51" s="4">
        <v>0.15</v>
      </c>
      <c r="F51" s="4">
        <v>0.06</v>
      </c>
      <c r="G51" s="4">
        <v>0.02</v>
      </c>
      <c r="H51" s="4">
        <v>0.01</v>
      </c>
      <c r="J51" s="10" t="s">
        <v>664</v>
      </c>
      <c r="K51" s="8">
        <v>0.11</v>
      </c>
      <c r="L51" s="58">
        <v>0.31</v>
      </c>
      <c r="M51" s="4">
        <v>0.42</v>
      </c>
      <c r="N51" s="4">
        <v>0.14000000000000001</v>
      </c>
      <c r="O51" s="4">
        <v>0.06</v>
      </c>
      <c r="P51" s="4">
        <v>0.02</v>
      </c>
      <c r="Q51" s="4">
        <v>0.01</v>
      </c>
      <c r="S51" s="10" t="s">
        <v>664</v>
      </c>
      <c r="T51" s="8">
        <v>0.11</v>
      </c>
      <c r="U51" s="58">
        <v>0.31</v>
      </c>
      <c r="V51" s="4">
        <v>0.43</v>
      </c>
      <c r="W51" s="4">
        <v>0.15</v>
      </c>
      <c r="X51" s="4">
        <v>0.06</v>
      </c>
      <c r="Y51" s="4">
        <v>0.02</v>
      </c>
      <c r="Z51" s="4">
        <v>0.01</v>
      </c>
    </row>
    <row r="52" spans="1:26" x14ac:dyDescent="0.25">
      <c r="A52" s="10" t="s">
        <v>664</v>
      </c>
      <c r="B52" s="8">
        <v>0.11</v>
      </c>
      <c r="C52" s="58">
        <v>0.31</v>
      </c>
      <c r="D52" s="4">
        <v>0.42</v>
      </c>
      <c r="E52" s="4">
        <v>0.15</v>
      </c>
      <c r="F52" s="4">
        <v>0.06</v>
      </c>
      <c r="G52" s="4">
        <v>0.02</v>
      </c>
      <c r="H52" s="4">
        <v>0.01</v>
      </c>
      <c r="J52" s="10" t="s">
        <v>677</v>
      </c>
      <c r="K52" s="8">
        <v>0.12</v>
      </c>
      <c r="L52" s="58">
        <v>0.31</v>
      </c>
      <c r="M52" s="4">
        <v>0.43</v>
      </c>
      <c r="N52" s="4">
        <v>0.14000000000000001</v>
      </c>
      <c r="O52" s="4">
        <v>0.06</v>
      </c>
      <c r="P52" s="4">
        <v>0.02</v>
      </c>
      <c r="Q52" s="4">
        <v>0.01</v>
      </c>
      <c r="S52" s="10" t="s">
        <v>677</v>
      </c>
      <c r="T52" s="8">
        <v>0.11</v>
      </c>
      <c r="U52" s="58">
        <v>0.31</v>
      </c>
      <c r="V52" s="4">
        <v>0.43</v>
      </c>
      <c r="W52" s="4">
        <v>0.14000000000000001</v>
      </c>
      <c r="X52" s="4">
        <v>0.05</v>
      </c>
      <c r="Y52" s="4">
        <v>0.02</v>
      </c>
      <c r="Z52" s="4">
        <v>0</v>
      </c>
    </row>
    <row r="53" spans="1:26" x14ac:dyDescent="0.25">
      <c r="A53" s="10" t="s">
        <v>457</v>
      </c>
      <c r="B53" s="8">
        <v>0.02</v>
      </c>
      <c r="C53" s="58">
        <v>0.21</v>
      </c>
      <c r="D53" s="4">
        <v>0.23</v>
      </c>
      <c r="E53" s="4">
        <v>7.0000000000000007E-2</v>
      </c>
      <c r="F53" s="4">
        <v>0.02</v>
      </c>
      <c r="G53" s="4">
        <v>0.01</v>
      </c>
      <c r="H53" s="4">
        <v>0</v>
      </c>
      <c r="J53" s="10" t="s">
        <v>457</v>
      </c>
      <c r="K53" s="8">
        <v>0.02</v>
      </c>
      <c r="L53" s="58">
        <v>0.22</v>
      </c>
      <c r="M53" s="4">
        <v>0.24</v>
      </c>
      <c r="N53" s="4">
        <v>7.0000000000000007E-2</v>
      </c>
      <c r="O53" s="4">
        <v>0.03</v>
      </c>
      <c r="P53" s="4">
        <v>0.01</v>
      </c>
      <c r="Q53" s="4">
        <v>0</v>
      </c>
      <c r="S53" s="10" t="s">
        <v>457</v>
      </c>
      <c r="T53" s="8">
        <v>0.02</v>
      </c>
      <c r="U53" s="58">
        <v>0.21</v>
      </c>
      <c r="V53" s="4">
        <v>0.23</v>
      </c>
      <c r="W53" s="4">
        <v>7.0000000000000007E-2</v>
      </c>
      <c r="X53" s="4">
        <v>0.03</v>
      </c>
      <c r="Y53" s="4">
        <v>0.01</v>
      </c>
      <c r="Z53" s="4">
        <v>0</v>
      </c>
    </row>
    <row r="54" spans="1:26" x14ac:dyDescent="0.25">
      <c r="A54" s="39" t="s">
        <v>696</v>
      </c>
      <c r="B54" s="45"/>
      <c r="C54" s="60"/>
      <c r="D54" s="45"/>
      <c r="E54" s="45"/>
      <c r="F54" s="45"/>
      <c r="G54" s="45"/>
      <c r="H54" s="45"/>
      <c r="J54" s="39" t="s">
        <v>696</v>
      </c>
      <c r="K54" s="45"/>
      <c r="L54" s="60"/>
      <c r="M54" s="45"/>
      <c r="N54" s="45"/>
      <c r="O54" s="45"/>
      <c r="P54" s="45"/>
      <c r="Q54" s="45"/>
      <c r="S54" s="39" t="s">
        <v>696</v>
      </c>
      <c r="T54" s="45"/>
      <c r="U54" s="60"/>
      <c r="V54" s="45"/>
      <c r="W54" s="45"/>
      <c r="X54" s="45"/>
      <c r="Y54" s="45"/>
      <c r="Z54" s="45"/>
    </row>
    <row r="55" spans="1:26" x14ac:dyDescent="0.25">
      <c r="A55" s="10" t="s">
        <v>300</v>
      </c>
      <c r="B55" s="8">
        <v>0.34</v>
      </c>
      <c r="C55" s="58">
        <v>0.31</v>
      </c>
      <c r="D55" s="4">
        <v>0.64</v>
      </c>
      <c r="E55" s="4">
        <v>0.43</v>
      </c>
      <c r="F55" s="4">
        <v>0.28999999999999998</v>
      </c>
      <c r="G55" s="4">
        <v>0.16</v>
      </c>
      <c r="H55" s="4">
        <v>0.1</v>
      </c>
      <c r="J55" s="10" t="s">
        <v>300</v>
      </c>
      <c r="K55" s="8">
        <v>0.34</v>
      </c>
      <c r="L55" s="58">
        <v>0.3</v>
      </c>
      <c r="M55" s="4">
        <v>0.64</v>
      </c>
      <c r="N55" s="4">
        <v>0.43</v>
      </c>
      <c r="O55" s="4">
        <v>0.28000000000000003</v>
      </c>
      <c r="P55" s="4">
        <v>0.16</v>
      </c>
      <c r="Q55" s="4">
        <v>0.1</v>
      </c>
      <c r="S55" s="10" t="s">
        <v>300</v>
      </c>
      <c r="T55" s="8">
        <v>0.34</v>
      </c>
      <c r="U55" s="58">
        <v>0.3</v>
      </c>
      <c r="V55" s="4">
        <v>0.65</v>
      </c>
      <c r="W55" s="4">
        <v>0.43</v>
      </c>
      <c r="X55" s="4">
        <v>0.28000000000000003</v>
      </c>
      <c r="Y55" s="4">
        <v>0.16</v>
      </c>
      <c r="Z55" s="4">
        <v>0.09</v>
      </c>
    </row>
    <row r="56" spans="1:26" x14ac:dyDescent="0.25">
      <c r="A56" s="10" t="s">
        <v>561</v>
      </c>
      <c r="B56" s="8">
        <v>0.16</v>
      </c>
      <c r="C56" s="58">
        <v>0.2</v>
      </c>
      <c r="D56" s="4">
        <v>0.36</v>
      </c>
      <c r="E56" s="4">
        <v>0.14000000000000001</v>
      </c>
      <c r="F56" s="4">
        <v>0.06</v>
      </c>
      <c r="G56" s="4">
        <v>0.02</v>
      </c>
      <c r="H56" s="4">
        <v>0.01</v>
      </c>
      <c r="J56" s="10" t="s">
        <v>561</v>
      </c>
      <c r="K56" s="8">
        <v>0.16</v>
      </c>
      <c r="L56" s="58">
        <v>0.21</v>
      </c>
      <c r="M56" s="4">
        <v>0.36</v>
      </c>
      <c r="N56" s="4">
        <v>0.14000000000000001</v>
      </c>
      <c r="O56" s="4">
        <v>0.06</v>
      </c>
      <c r="P56" s="4">
        <v>0.02</v>
      </c>
      <c r="Q56" s="4">
        <v>0.01</v>
      </c>
      <c r="S56" s="10" t="s">
        <v>561</v>
      </c>
      <c r="T56" s="8">
        <v>0.16</v>
      </c>
      <c r="U56" s="58">
        <v>0.2</v>
      </c>
      <c r="V56" s="4">
        <v>0.36</v>
      </c>
      <c r="W56" s="4">
        <v>0.14000000000000001</v>
      </c>
      <c r="X56" s="4">
        <v>0.06</v>
      </c>
      <c r="Y56" s="4">
        <v>0.02</v>
      </c>
      <c r="Z56" s="4">
        <v>0.01</v>
      </c>
    </row>
    <row r="57" spans="1:26" x14ac:dyDescent="0.25">
      <c r="A57" s="10" t="s">
        <v>505</v>
      </c>
      <c r="B57" s="8">
        <v>0.15</v>
      </c>
      <c r="C57" s="58">
        <v>0.2</v>
      </c>
      <c r="D57" s="4">
        <v>0.35</v>
      </c>
      <c r="E57" s="4">
        <v>0.13</v>
      </c>
      <c r="F57" s="4">
        <v>0.05</v>
      </c>
      <c r="G57" s="4">
        <v>0.02</v>
      </c>
      <c r="H57" s="4">
        <v>0.01</v>
      </c>
      <c r="J57" s="10" t="s">
        <v>505</v>
      </c>
      <c r="K57" s="8">
        <v>0.15</v>
      </c>
      <c r="L57" s="58">
        <v>0.2</v>
      </c>
      <c r="M57" s="4">
        <v>0.35</v>
      </c>
      <c r="N57" s="4">
        <v>0.13</v>
      </c>
      <c r="O57" s="4">
        <v>0.05</v>
      </c>
      <c r="P57" s="4">
        <v>0.02</v>
      </c>
      <c r="Q57" s="4">
        <v>0.01</v>
      </c>
      <c r="S57" s="10" t="s">
        <v>505</v>
      </c>
      <c r="T57" s="8">
        <v>0.15</v>
      </c>
      <c r="U57" s="58">
        <v>0.2</v>
      </c>
      <c r="V57" s="4">
        <v>0.35</v>
      </c>
      <c r="W57" s="4">
        <v>0.13</v>
      </c>
      <c r="X57" s="4">
        <v>0.05</v>
      </c>
      <c r="Y57" s="4">
        <v>0.02</v>
      </c>
      <c r="Z57" s="4">
        <v>0.01</v>
      </c>
    </row>
    <row r="58" spans="1:26" x14ac:dyDescent="0.25">
      <c r="A58" s="10" t="s">
        <v>580</v>
      </c>
      <c r="B58" s="8">
        <v>0.35</v>
      </c>
      <c r="C58" s="58">
        <v>0.28999999999999998</v>
      </c>
      <c r="D58" s="4">
        <v>0.65</v>
      </c>
      <c r="E58" s="4">
        <v>0.17</v>
      </c>
      <c r="F58" s="4">
        <v>0.05</v>
      </c>
      <c r="G58" s="4">
        <v>0.01</v>
      </c>
      <c r="H58" s="4">
        <v>0</v>
      </c>
      <c r="J58" s="10" t="s">
        <v>580</v>
      </c>
      <c r="K58" s="8">
        <v>0.35</v>
      </c>
      <c r="L58" s="58">
        <v>0.3</v>
      </c>
      <c r="M58" s="4">
        <v>0.65</v>
      </c>
      <c r="N58" s="4">
        <v>0.17</v>
      </c>
      <c r="O58" s="4">
        <v>0.05</v>
      </c>
      <c r="P58" s="4">
        <v>0.01</v>
      </c>
      <c r="Q58" s="4">
        <v>0</v>
      </c>
      <c r="S58" s="10" t="s">
        <v>580</v>
      </c>
      <c r="T58" s="8">
        <v>0.34</v>
      </c>
      <c r="U58" s="58">
        <v>0.3</v>
      </c>
      <c r="V58" s="4">
        <v>0.64</v>
      </c>
      <c r="W58" s="4">
        <v>0.18</v>
      </c>
      <c r="X58" s="4">
        <v>0.05</v>
      </c>
      <c r="Y58" s="4">
        <v>0.01</v>
      </c>
      <c r="Z58" s="4">
        <v>0</v>
      </c>
    </row>
    <row r="59" spans="1:26" x14ac:dyDescent="0.25">
      <c r="A59" s="39" t="s">
        <v>697</v>
      </c>
      <c r="B59" s="45"/>
      <c r="C59" s="60"/>
      <c r="D59" s="45"/>
      <c r="E59" s="45"/>
      <c r="F59" s="45"/>
      <c r="G59" s="45"/>
      <c r="H59" s="45"/>
      <c r="J59" s="39" t="s">
        <v>697</v>
      </c>
      <c r="K59" s="45"/>
      <c r="L59" s="60"/>
      <c r="M59" s="45"/>
      <c r="N59" s="45"/>
      <c r="O59" s="45"/>
      <c r="P59" s="45"/>
      <c r="Q59" s="45"/>
      <c r="S59" s="39" t="s">
        <v>697</v>
      </c>
      <c r="T59" s="45"/>
      <c r="U59" s="60"/>
      <c r="V59" s="45"/>
      <c r="W59" s="45"/>
      <c r="X59" s="45"/>
      <c r="Y59" s="45"/>
      <c r="Z59" s="45"/>
    </row>
    <row r="60" spans="1:26" x14ac:dyDescent="0.25">
      <c r="A60" s="10" t="s">
        <v>413</v>
      </c>
      <c r="B60" s="8">
        <v>0.73</v>
      </c>
      <c r="C60" s="58">
        <v>0.19</v>
      </c>
      <c r="D60" s="4">
        <v>0.92</v>
      </c>
      <c r="E60" s="4">
        <v>0.59</v>
      </c>
      <c r="F60" s="4">
        <v>0.36</v>
      </c>
      <c r="G60" s="4">
        <v>0.18</v>
      </c>
      <c r="H60" s="4">
        <v>0.08</v>
      </c>
      <c r="J60" s="10" t="s">
        <v>413</v>
      </c>
      <c r="K60" s="8">
        <v>0.73</v>
      </c>
      <c r="L60" s="58">
        <v>0.19</v>
      </c>
      <c r="M60" s="4">
        <v>0.92</v>
      </c>
      <c r="N60" s="4">
        <v>0.59</v>
      </c>
      <c r="O60" s="4">
        <v>0.36</v>
      </c>
      <c r="P60" s="4">
        <v>0.19</v>
      </c>
      <c r="Q60" s="4">
        <v>0.09</v>
      </c>
      <c r="S60" s="10" t="s">
        <v>413</v>
      </c>
      <c r="T60" s="8">
        <v>0.73</v>
      </c>
      <c r="U60" s="58">
        <v>0.19</v>
      </c>
      <c r="V60" s="4">
        <v>0.92</v>
      </c>
      <c r="W60" s="4">
        <v>0.57999999999999996</v>
      </c>
      <c r="X60" s="4">
        <v>0.34</v>
      </c>
      <c r="Y60" s="4">
        <v>0.18</v>
      </c>
      <c r="Z60" s="4">
        <v>0.08</v>
      </c>
    </row>
    <row r="61" spans="1:26" x14ac:dyDescent="0.25">
      <c r="A61" s="10" t="s">
        <v>383</v>
      </c>
      <c r="B61" s="8">
        <v>0.2</v>
      </c>
      <c r="C61" s="58">
        <v>0.45</v>
      </c>
      <c r="D61" s="4">
        <v>0.65</v>
      </c>
      <c r="E61" s="4">
        <v>0.37</v>
      </c>
      <c r="F61" s="4">
        <v>0.19</v>
      </c>
      <c r="G61" s="4">
        <v>0.08</v>
      </c>
      <c r="H61" s="4">
        <v>0.04</v>
      </c>
      <c r="J61" s="10" t="s">
        <v>383</v>
      </c>
      <c r="K61" s="8">
        <v>0.2</v>
      </c>
      <c r="L61" s="58">
        <v>0.44</v>
      </c>
      <c r="M61" s="4">
        <v>0.64</v>
      </c>
      <c r="N61" s="4">
        <v>0.37</v>
      </c>
      <c r="O61" s="4">
        <v>0.19</v>
      </c>
      <c r="P61" s="4">
        <v>0.08</v>
      </c>
      <c r="Q61" s="4">
        <v>0.04</v>
      </c>
      <c r="S61" s="10" t="s">
        <v>383</v>
      </c>
      <c r="T61" s="8">
        <v>0.2</v>
      </c>
      <c r="U61" s="58">
        <v>0.45</v>
      </c>
      <c r="V61" s="4">
        <v>0.65</v>
      </c>
      <c r="W61" s="4">
        <v>0.38</v>
      </c>
      <c r="X61" s="4">
        <v>0.19</v>
      </c>
      <c r="Y61" s="4">
        <v>0.08</v>
      </c>
      <c r="Z61" s="4">
        <v>0.04</v>
      </c>
    </row>
    <row r="62" spans="1:26" x14ac:dyDescent="0.25">
      <c r="A62" s="10" t="s">
        <v>638</v>
      </c>
      <c r="B62" s="8">
        <v>0.06</v>
      </c>
      <c r="C62" s="58">
        <v>0.23</v>
      </c>
      <c r="D62" s="4">
        <v>0.28999999999999998</v>
      </c>
      <c r="E62" s="4">
        <v>0.11</v>
      </c>
      <c r="F62" s="4">
        <v>0.03</v>
      </c>
      <c r="G62" s="4">
        <v>0.01</v>
      </c>
      <c r="H62" s="4">
        <v>0</v>
      </c>
      <c r="J62" s="10" t="s">
        <v>638</v>
      </c>
      <c r="K62" s="8">
        <v>0.06</v>
      </c>
      <c r="L62" s="58">
        <v>0.23</v>
      </c>
      <c r="M62" s="4">
        <v>0.3</v>
      </c>
      <c r="N62" s="4">
        <v>0.11</v>
      </c>
      <c r="O62" s="4">
        <v>0.03</v>
      </c>
      <c r="P62" s="4">
        <v>0.01</v>
      </c>
      <c r="Q62" s="4">
        <v>0</v>
      </c>
      <c r="S62" s="10" t="s">
        <v>638</v>
      </c>
      <c r="T62" s="8">
        <v>0.06</v>
      </c>
      <c r="U62" s="58">
        <v>0.23</v>
      </c>
      <c r="V62" s="4">
        <v>0.28999999999999998</v>
      </c>
      <c r="W62" s="4">
        <v>0.11</v>
      </c>
      <c r="X62" s="4">
        <v>0.03</v>
      </c>
      <c r="Y62" s="4">
        <v>0.01</v>
      </c>
      <c r="Z62" s="4">
        <v>0</v>
      </c>
    </row>
    <row r="63" spans="1:26" x14ac:dyDescent="0.25">
      <c r="A63" s="10" t="s">
        <v>303</v>
      </c>
      <c r="B63" s="8">
        <v>0.01</v>
      </c>
      <c r="C63" s="58">
        <v>0.13</v>
      </c>
      <c r="D63" s="4">
        <v>0.14000000000000001</v>
      </c>
      <c r="E63" s="4">
        <v>0.05</v>
      </c>
      <c r="F63" s="4">
        <v>0.02</v>
      </c>
      <c r="G63" s="4">
        <v>0</v>
      </c>
      <c r="H63" s="4">
        <v>0</v>
      </c>
      <c r="J63" s="10" t="s">
        <v>303</v>
      </c>
      <c r="K63" s="8">
        <v>0.01</v>
      </c>
      <c r="L63" s="58">
        <v>0.13</v>
      </c>
      <c r="M63" s="4">
        <v>0.14000000000000001</v>
      </c>
      <c r="N63" s="4">
        <v>0.05</v>
      </c>
      <c r="O63" s="4">
        <v>0.02</v>
      </c>
      <c r="P63" s="4">
        <v>0</v>
      </c>
      <c r="Q63" s="4">
        <v>0</v>
      </c>
      <c r="S63" s="10" t="s">
        <v>303</v>
      </c>
      <c r="T63" s="8">
        <v>0.01</v>
      </c>
      <c r="U63" s="58">
        <v>0.13</v>
      </c>
      <c r="V63" s="4">
        <v>0.14000000000000001</v>
      </c>
      <c r="W63" s="4">
        <v>0.06</v>
      </c>
      <c r="X63" s="4">
        <v>0.02</v>
      </c>
      <c r="Y63" s="4">
        <v>0</v>
      </c>
      <c r="Z63" s="4">
        <v>0</v>
      </c>
    </row>
    <row r="64" spans="1:26" x14ac:dyDescent="0.25">
      <c r="A64" s="39" t="s">
        <v>698</v>
      </c>
      <c r="B64" s="45"/>
      <c r="C64" s="60"/>
      <c r="D64" s="45"/>
      <c r="E64" s="45"/>
      <c r="F64" s="45"/>
      <c r="G64" s="45"/>
      <c r="H64" s="45"/>
      <c r="J64" s="39" t="s">
        <v>698</v>
      </c>
      <c r="K64" s="45"/>
      <c r="L64" s="60"/>
      <c r="M64" s="45"/>
      <c r="N64" s="45"/>
      <c r="O64" s="45"/>
      <c r="P64" s="45"/>
      <c r="Q64" s="45"/>
      <c r="S64" s="39" t="s">
        <v>698</v>
      </c>
      <c r="T64" s="45"/>
      <c r="U64" s="60"/>
      <c r="V64" s="45"/>
      <c r="W64" s="45"/>
      <c r="X64" s="45"/>
      <c r="Y64" s="45"/>
      <c r="Z64" s="45"/>
    </row>
    <row r="65" spans="1:26" x14ac:dyDescent="0.25">
      <c r="A65" s="10" t="s">
        <v>607</v>
      </c>
      <c r="B65" s="17">
        <v>0.53</v>
      </c>
      <c r="C65" s="57">
        <v>0.28000000000000003</v>
      </c>
      <c r="D65" s="19">
        <v>0.81</v>
      </c>
      <c r="E65" s="19">
        <v>0.52</v>
      </c>
      <c r="F65" s="19">
        <v>0.27</v>
      </c>
      <c r="G65" s="19">
        <v>0.16</v>
      </c>
      <c r="H65" s="19">
        <v>0.09</v>
      </c>
      <c r="J65" s="10" t="s">
        <v>607</v>
      </c>
      <c r="K65" s="17">
        <v>0.76</v>
      </c>
      <c r="L65" s="57">
        <v>0.18</v>
      </c>
      <c r="M65" s="19">
        <v>0.94</v>
      </c>
      <c r="N65" s="19">
        <v>0.63</v>
      </c>
      <c r="O65" s="19">
        <v>0.32</v>
      </c>
      <c r="P65" s="19">
        <v>0.19</v>
      </c>
      <c r="Q65" s="19">
        <v>0.11</v>
      </c>
      <c r="S65" s="10" t="s">
        <v>607</v>
      </c>
      <c r="T65" s="17">
        <v>0.76</v>
      </c>
      <c r="U65" s="57">
        <v>0.18</v>
      </c>
      <c r="V65" s="19">
        <v>0.94</v>
      </c>
      <c r="W65" s="19">
        <v>0.62</v>
      </c>
      <c r="X65" s="19">
        <v>0.3</v>
      </c>
      <c r="Y65" s="19">
        <v>0.18</v>
      </c>
      <c r="Z65" s="19">
        <v>0.1</v>
      </c>
    </row>
    <row r="66" spans="1:26" x14ac:dyDescent="0.25">
      <c r="A66" s="10" t="s">
        <v>433</v>
      </c>
      <c r="B66" s="8">
        <v>0.31</v>
      </c>
      <c r="C66" s="58">
        <v>0.36</v>
      </c>
      <c r="D66" s="4">
        <v>0.67</v>
      </c>
      <c r="E66" s="4">
        <v>0.36</v>
      </c>
      <c r="F66" s="4">
        <v>0.17</v>
      </c>
      <c r="G66" s="4">
        <v>0.08</v>
      </c>
      <c r="H66" s="4">
        <v>0.04</v>
      </c>
      <c r="J66" s="10" t="s">
        <v>464</v>
      </c>
      <c r="K66" s="8">
        <v>0.21</v>
      </c>
      <c r="L66" s="58">
        <v>0.54</v>
      </c>
      <c r="M66" s="4">
        <v>0.75</v>
      </c>
      <c r="N66" s="4">
        <v>0.27</v>
      </c>
      <c r="O66" s="4">
        <v>0.09</v>
      </c>
      <c r="P66" s="4">
        <v>0.04</v>
      </c>
      <c r="Q66" s="4">
        <v>0.01</v>
      </c>
      <c r="S66" s="10" t="s">
        <v>464</v>
      </c>
      <c r="T66" s="8">
        <v>0.21</v>
      </c>
      <c r="U66" s="58">
        <v>0.54</v>
      </c>
      <c r="V66" s="4">
        <v>0.75</v>
      </c>
      <c r="W66" s="4">
        <v>0.27</v>
      </c>
      <c r="X66" s="4">
        <v>0.09</v>
      </c>
      <c r="Y66" s="4">
        <v>0.03</v>
      </c>
      <c r="Z66" s="4">
        <v>0.01</v>
      </c>
    </row>
    <row r="67" spans="1:26" x14ac:dyDescent="0.25">
      <c r="A67" s="10" t="s">
        <v>464</v>
      </c>
      <c r="B67" s="8">
        <v>0.1</v>
      </c>
      <c r="C67" s="58">
        <v>0.2</v>
      </c>
      <c r="D67" s="4">
        <v>0.3</v>
      </c>
      <c r="E67" s="4">
        <v>0.12</v>
      </c>
      <c r="F67" s="4">
        <v>0.04</v>
      </c>
      <c r="G67" s="4">
        <v>0.02</v>
      </c>
      <c r="H67" s="4">
        <v>0</v>
      </c>
      <c r="J67" s="10" t="s">
        <v>433</v>
      </c>
      <c r="K67" s="8">
        <v>0.02</v>
      </c>
      <c r="L67" s="58">
        <v>0.21</v>
      </c>
      <c r="M67" s="4">
        <v>0.23</v>
      </c>
      <c r="N67" s="4">
        <v>0.11</v>
      </c>
      <c r="O67" s="4">
        <v>0.05</v>
      </c>
      <c r="P67" s="4">
        <v>0.02</v>
      </c>
      <c r="Q67" s="4">
        <v>0.01</v>
      </c>
      <c r="S67" s="10" t="s">
        <v>433</v>
      </c>
      <c r="T67" s="8">
        <v>0.02</v>
      </c>
      <c r="U67" s="58">
        <v>0.2</v>
      </c>
      <c r="V67" s="4">
        <v>0.22</v>
      </c>
      <c r="W67" s="4">
        <v>0.1</v>
      </c>
      <c r="X67" s="4">
        <v>0.05</v>
      </c>
      <c r="Y67" s="4">
        <v>0.02</v>
      </c>
      <c r="Z67" s="4">
        <v>0.01</v>
      </c>
    </row>
    <row r="68" spans="1:26" x14ac:dyDescent="0.25">
      <c r="A68" s="10" t="s">
        <v>375</v>
      </c>
      <c r="B68" s="42">
        <v>7.0000000000000007E-2</v>
      </c>
      <c r="C68" s="59">
        <v>0.16</v>
      </c>
      <c r="D68" s="43">
        <v>0.22</v>
      </c>
      <c r="E68" s="43">
        <v>0.08</v>
      </c>
      <c r="F68" s="43">
        <v>0.02</v>
      </c>
      <c r="G68" s="43">
        <v>0.01</v>
      </c>
      <c r="H68" s="43">
        <v>0</v>
      </c>
      <c r="J68" s="10" t="s">
        <v>375</v>
      </c>
      <c r="K68" s="42">
        <v>0.01</v>
      </c>
      <c r="L68" s="59">
        <v>7.0000000000000007E-2</v>
      </c>
      <c r="M68" s="43">
        <v>0.08</v>
      </c>
      <c r="N68" s="43">
        <v>0.02</v>
      </c>
      <c r="O68" s="43">
        <v>0.01</v>
      </c>
      <c r="P68" s="43">
        <v>0</v>
      </c>
      <c r="Q68" s="43">
        <v>0</v>
      </c>
      <c r="S68" s="10" t="s">
        <v>375</v>
      </c>
      <c r="T68" s="42">
        <v>0.01</v>
      </c>
      <c r="U68" s="59">
        <v>0.08</v>
      </c>
      <c r="V68" s="43">
        <v>0.08</v>
      </c>
      <c r="W68" s="43">
        <v>0.02</v>
      </c>
      <c r="X68" s="43">
        <v>0.01</v>
      </c>
      <c r="Y68" s="43">
        <v>0</v>
      </c>
      <c r="Z68" s="43">
        <v>0</v>
      </c>
    </row>
    <row r="69" spans="1:26" x14ac:dyDescent="0.25">
      <c r="A69" s="39" t="s">
        <v>699</v>
      </c>
      <c r="B69" s="45"/>
      <c r="C69" s="60"/>
      <c r="D69" s="45"/>
      <c r="E69" s="45"/>
      <c r="F69" s="45"/>
      <c r="G69" s="45"/>
      <c r="H69" s="45"/>
      <c r="J69" s="39" t="s">
        <v>699</v>
      </c>
      <c r="K69" s="45"/>
      <c r="L69" s="60"/>
      <c r="M69" s="45"/>
      <c r="N69" s="45"/>
      <c r="O69" s="45"/>
      <c r="P69" s="45"/>
      <c r="Q69" s="45"/>
      <c r="S69" s="39" t="s">
        <v>699</v>
      </c>
      <c r="T69" s="45"/>
      <c r="U69" s="60"/>
      <c r="V69" s="45"/>
      <c r="W69" s="45"/>
      <c r="X69" s="45"/>
      <c r="Y69" s="45"/>
      <c r="Z69" s="45"/>
    </row>
    <row r="70" spans="1:26" x14ac:dyDescent="0.25">
      <c r="A70" s="10" t="s">
        <v>316</v>
      </c>
      <c r="B70" s="8">
        <v>0.49</v>
      </c>
      <c r="C70" s="58">
        <v>0.28000000000000003</v>
      </c>
      <c r="D70" s="4">
        <v>0.77</v>
      </c>
      <c r="E70" s="4">
        <v>0.43</v>
      </c>
      <c r="F70" s="4">
        <v>0.22</v>
      </c>
      <c r="G70" s="4">
        <v>0.12</v>
      </c>
      <c r="H70" s="4">
        <v>0.06</v>
      </c>
      <c r="J70" s="10" t="s">
        <v>316</v>
      </c>
      <c r="K70" s="8">
        <v>0.7</v>
      </c>
      <c r="L70" s="58">
        <v>0.19</v>
      </c>
      <c r="M70" s="4">
        <v>0.9</v>
      </c>
      <c r="N70" s="4">
        <v>0.55000000000000004</v>
      </c>
      <c r="O70" s="4">
        <v>0.3</v>
      </c>
      <c r="P70" s="4">
        <v>0.16</v>
      </c>
      <c r="Q70" s="4">
        <v>0.08</v>
      </c>
      <c r="S70" s="10" t="s">
        <v>316</v>
      </c>
      <c r="T70" s="8">
        <v>0.7</v>
      </c>
      <c r="U70" s="58">
        <v>0.2</v>
      </c>
      <c r="V70" s="4">
        <v>0.9</v>
      </c>
      <c r="W70" s="4">
        <v>0.55000000000000004</v>
      </c>
      <c r="X70" s="4">
        <v>0.28999999999999998</v>
      </c>
      <c r="Y70" s="4">
        <v>0.16</v>
      </c>
      <c r="Z70" s="4">
        <v>0.08</v>
      </c>
    </row>
    <row r="71" spans="1:26" x14ac:dyDescent="0.25">
      <c r="A71" s="10" t="s">
        <v>376</v>
      </c>
      <c r="B71" s="8">
        <v>0.3</v>
      </c>
      <c r="C71" s="58">
        <v>0.33</v>
      </c>
      <c r="D71" s="4">
        <v>0.63</v>
      </c>
      <c r="E71" s="4">
        <v>0.28999999999999998</v>
      </c>
      <c r="F71" s="4">
        <v>0.13</v>
      </c>
      <c r="G71" s="4">
        <v>7.0000000000000007E-2</v>
      </c>
      <c r="H71" s="4">
        <v>0.03</v>
      </c>
      <c r="J71" s="10" t="s">
        <v>376</v>
      </c>
      <c r="K71" s="8">
        <v>0.18</v>
      </c>
      <c r="L71" s="58">
        <v>0.35</v>
      </c>
      <c r="M71" s="4">
        <v>0.53</v>
      </c>
      <c r="N71" s="4">
        <v>0.24</v>
      </c>
      <c r="O71" s="4">
        <v>0.1</v>
      </c>
      <c r="P71" s="4">
        <v>0.05</v>
      </c>
      <c r="Q71" s="4">
        <v>0.02</v>
      </c>
      <c r="S71" s="10" t="s">
        <v>376</v>
      </c>
      <c r="T71" s="8">
        <v>0.18</v>
      </c>
      <c r="U71" s="58">
        <v>0.37</v>
      </c>
      <c r="V71" s="4">
        <v>0.55000000000000004</v>
      </c>
      <c r="W71" s="4">
        <v>0.25</v>
      </c>
      <c r="X71" s="4">
        <v>0.1</v>
      </c>
      <c r="Y71" s="4">
        <v>0.05</v>
      </c>
      <c r="Z71" s="4">
        <v>0.02</v>
      </c>
    </row>
    <row r="72" spans="1:26" x14ac:dyDescent="0.25">
      <c r="A72" s="10" t="s">
        <v>511</v>
      </c>
      <c r="B72" s="8">
        <v>0.1</v>
      </c>
      <c r="C72" s="58">
        <v>0.19</v>
      </c>
      <c r="D72" s="4">
        <v>0.28999999999999998</v>
      </c>
      <c r="E72" s="4">
        <v>0.1</v>
      </c>
      <c r="F72" s="4">
        <v>0.03</v>
      </c>
      <c r="G72" s="4">
        <v>0.01</v>
      </c>
      <c r="H72" s="4">
        <v>0</v>
      </c>
      <c r="J72" s="10" t="s">
        <v>511</v>
      </c>
      <c r="K72" s="8">
        <v>0.1</v>
      </c>
      <c r="L72" s="58">
        <v>0.25</v>
      </c>
      <c r="M72" s="4">
        <v>0.35</v>
      </c>
      <c r="N72" s="4">
        <v>0.11</v>
      </c>
      <c r="O72" s="4">
        <v>0.03</v>
      </c>
      <c r="P72" s="4">
        <v>0.01</v>
      </c>
      <c r="Q72" s="4">
        <v>0</v>
      </c>
      <c r="S72" s="10" t="s">
        <v>511</v>
      </c>
      <c r="T72" s="8">
        <v>0.1</v>
      </c>
      <c r="U72" s="58">
        <v>0.23</v>
      </c>
      <c r="V72" s="4">
        <v>0.33</v>
      </c>
      <c r="W72" s="4">
        <v>0.11</v>
      </c>
      <c r="X72" s="4">
        <v>0.03</v>
      </c>
      <c r="Y72" s="4">
        <v>0.01</v>
      </c>
      <c r="Z72" s="4">
        <v>0</v>
      </c>
    </row>
    <row r="73" spans="1:26" x14ac:dyDescent="0.25">
      <c r="A73" s="10" t="s">
        <v>347</v>
      </c>
      <c r="B73" s="8">
        <v>0.11</v>
      </c>
      <c r="C73" s="58">
        <v>0.2</v>
      </c>
      <c r="D73" s="4">
        <v>0.31</v>
      </c>
      <c r="E73" s="4">
        <v>0.1</v>
      </c>
      <c r="F73" s="4">
        <v>0.03</v>
      </c>
      <c r="G73" s="4">
        <v>0.01</v>
      </c>
      <c r="H73" s="4">
        <v>0</v>
      </c>
      <c r="J73" s="10" t="s">
        <v>347</v>
      </c>
      <c r="K73" s="8">
        <v>0.03</v>
      </c>
      <c r="L73" s="58">
        <v>0.2</v>
      </c>
      <c r="M73" s="4">
        <v>0.23</v>
      </c>
      <c r="N73" s="4">
        <v>7.0000000000000007E-2</v>
      </c>
      <c r="O73" s="4">
        <v>0.02</v>
      </c>
      <c r="P73" s="4">
        <v>0.01</v>
      </c>
      <c r="Q73" s="4">
        <v>0</v>
      </c>
      <c r="S73" s="10" t="s">
        <v>347</v>
      </c>
      <c r="T73" s="8">
        <v>0.03</v>
      </c>
      <c r="U73" s="58">
        <v>0.2</v>
      </c>
      <c r="V73" s="4">
        <v>0.22</v>
      </c>
      <c r="W73" s="4">
        <v>7.0000000000000007E-2</v>
      </c>
      <c r="X73" s="4">
        <v>0.02</v>
      </c>
      <c r="Y73" s="4">
        <v>0.01</v>
      </c>
      <c r="Z73" s="4">
        <v>0</v>
      </c>
    </row>
    <row r="74" spans="1:26" x14ac:dyDescent="0.25">
      <c r="A74" s="39" t="s">
        <v>700</v>
      </c>
      <c r="B74" s="45"/>
      <c r="C74" s="60"/>
      <c r="D74" s="45"/>
      <c r="E74" s="45"/>
      <c r="F74" s="45"/>
      <c r="G74" s="45"/>
      <c r="H74" s="45"/>
      <c r="J74" s="39" t="s">
        <v>700</v>
      </c>
      <c r="K74" s="45"/>
      <c r="L74" s="60"/>
      <c r="M74" s="45"/>
      <c r="N74" s="45"/>
      <c r="O74" s="45"/>
      <c r="P74" s="45"/>
      <c r="Q74" s="45"/>
      <c r="S74" s="39" t="s">
        <v>700</v>
      </c>
      <c r="T74" s="45"/>
      <c r="U74" s="60"/>
      <c r="V74" s="45"/>
      <c r="W74" s="45"/>
      <c r="X74" s="45"/>
      <c r="Y74" s="45"/>
      <c r="Z74" s="45"/>
    </row>
    <row r="75" spans="1:26" x14ac:dyDescent="0.25">
      <c r="A75" s="10" t="s">
        <v>338</v>
      </c>
      <c r="B75" s="8">
        <v>0.7</v>
      </c>
      <c r="C75" s="58">
        <v>0.21</v>
      </c>
      <c r="D75" s="4">
        <v>0.91</v>
      </c>
      <c r="E75" s="4">
        <v>0.69</v>
      </c>
      <c r="F75" s="4">
        <v>0.47</v>
      </c>
      <c r="G75" s="4">
        <v>0.32</v>
      </c>
      <c r="H75" s="4">
        <v>0.22</v>
      </c>
      <c r="J75" s="10" t="s">
        <v>338</v>
      </c>
      <c r="K75" s="8">
        <v>0.7</v>
      </c>
      <c r="L75" s="58">
        <v>0.21</v>
      </c>
      <c r="M75" s="4">
        <v>0.91</v>
      </c>
      <c r="N75" s="4">
        <v>0.68</v>
      </c>
      <c r="O75" s="4">
        <v>0.46</v>
      </c>
      <c r="P75" s="4">
        <v>0.31</v>
      </c>
      <c r="Q75" s="4">
        <v>0.21</v>
      </c>
      <c r="S75" s="10" t="s">
        <v>338</v>
      </c>
      <c r="T75" s="8">
        <v>0.87</v>
      </c>
      <c r="U75" s="58">
        <v>0.12</v>
      </c>
      <c r="V75" s="4">
        <v>0.99</v>
      </c>
      <c r="W75" s="4">
        <v>0.77</v>
      </c>
      <c r="X75" s="4">
        <v>0.53</v>
      </c>
      <c r="Y75" s="4">
        <v>0.37</v>
      </c>
      <c r="Z75" s="4">
        <v>0.25</v>
      </c>
    </row>
    <row r="76" spans="1:26" x14ac:dyDescent="0.25">
      <c r="A76" s="10" t="s">
        <v>624</v>
      </c>
      <c r="B76" s="8">
        <v>0.14000000000000001</v>
      </c>
      <c r="C76" s="58">
        <v>0.37</v>
      </c>
      <c r="D76" s="4">
        <v>0.51</v>
      </c>
      <c r="E76" s="4">
        <v>0.24</v>
      </c>
      <c r="F76" s="4">
        <v>0.11</v>
      </c>
      <c r="G76" s="4">
        <v>0.05</v>
      </c>
      <c r="H76" s="4">
        <v>0.02</v>
      </c>
      <c r="J76" s="10" t="s">
        <v>624</v>
      </c>
      <c r="K76" s="8">
        <v>0.15</v>
      </c>
      <c r="L76" s="58">
        <v>0.37</v>
      </c>
      <c r="M76" s="4">
        <v>0.52</v>
      </c>
      <c r="N76" s="4">
        <v>0.24</v>
      </c>
      <c r="O76" s="4">
        <v>0.11</v>
      </c>
      <c r="P76" s="4">
        <v>0.05</v>
      </c>
      <c r="Q76" s="4">
        <v>0.02</v>
      </c>
      <c r="S76" s="10" t="s">
        <v>624</v>
      </c>
      <c r="T76" s="8">
        <v>0.12</v>
      </c>
      <c r="U76" s="58">
        <v>0.52</v>
      </c>
      <c r="V76" s="4">
        <v>0.64</v>
      </c>
      <c r="W76" s="4">
        <v>0.3</v>
      </c>
      <c r="X76" s="4">
        <v>0.14000000000000001</v>
      </c>
      <c r="Y76" s="4">
        <v>0.06</v>
      </c>
      <c r="Z76" s="4">
        <v>0.03</v>
      </c>
    </row>
    <row r="77" spans="1:26" x14ac:dyDescent="0.25">
      <c r="A77" s="10" t="s">
        <v>583</v>
      </c>
      <c r="B77" s="8">
        <v>0.14000000000000001</v>
      </c>
      <c r="C77" s="58">
        <v>0.36</v>
      </c>
      <c r="D77" s="4">
        <v>0.49</v>
      </c>
      <c r="E77" s="4">
        <v>0.23</v>
      </c>
      <c r="F77" s="4">
        <v>0.1</v>
      </c>
      <c r="G77" s="4">
        <v>0.05</v>
      </c>
      <c r="H77" s="4">
        <v>0.02</v>
      </c>
      <c r="J77" s="10" t="s">
        <v>583</v>
      </c>
      <c r="K77" s="8">
        <v>0.14000000000000001</v>
      </c>
      <c r="L77" s="58">
        <v>0.36</v>
      </c>
      <c r="M77" s="4">
        <v>0.5</v>
      </c>
      <c r="N77" s="4">
        <v>0.23</v>
      </c>
      <c r="O77" s="4">
        <v>0.1</v>
      </c>
      <c r="P77" s="4">
        <v>0.05</v>
      </c>
      <c r="Q77" s="4">
        <v>0.02</v>
      </c>
      <c r="S77" s="10" t="s">
        <v>583</v>
      </c>
      <c r="T77" s="8">
        <v>0.01</v>
      </c>
      <c r="U77" s="58">
        <v>0.34</v>
      </c>
      <c r="V77" s="4">
        <v>0.35</v>
      </c>
      <c r="W77" s="4">
        <v>0.15</v>
      </c>
      <c r="X77" s="4">
        <v>0.06</v>
      </c>
      <c r="Y77" s="4">
        <v>0.03</v>
      </c>
      <c r="Z77" s="4">
        <v>0.01</v>
      </c>
    </row>
    <row r="78" spans="1:26" x14ac:dyDescent="0.25">
      <c r="A78" s="10" t="s">
        <v>346</v>
      </c>
      <c r="B78" s="8">
        <v>0.02</v>
      </c>
      <c r="C78" s="58">
        <v>7.0000000000000007E-2</v>
      </c>
      <c r="D78" s="4">
        <v>0.08</v>
      </c>
      <c r="E78" s="4">
        <v>0.02</v>
      </c>
      <c r="F78" s="4">
        <v>0</v>
      </c>
      <c r="G78" s="4">
        <v>0</v>
      </c>
      <c r="H78" s="4">
        <v>0</v>
      </c>
      <c r="J78" s="10" t="s">
        <v>346</v>
      </c>
      <c r="K78" s="8">
        <v>0.01</v>
      </c>
      <c r="L78" s="58">
        <v>7.0000000000000007E-2</v>
      </c>
      <c r="M78" s="4">
        <v>0.08</v>
      </c>
      <c r="N78" s="4">
        <v>0.02</v>
      </c>
      <c r="O78" s="4">
        <v>0</v>
      </c>
      <c r="P78" s="4">
        <v>0</v>
      </c>
      <c r="Q78" s="4">
        <v>0</v>
      </c>
      <c r="S78" s="10" t="s">
        <v>346</v>
      </c>
      <c r="T78" s="8">
        <v>0</v>
      </c>
      <c r="U78" s="58">
        <v>0.02</v>
      </c>
      <c r="V78" s="4">
        <v>0.02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39" t="s">
        <v>701</v>
      </c>
      <c r="B79" s="45"/>
      <c r="C79" s="60"/>
      <c r="D79" s="45"/>
      <c r="E79" s="45"/>
      <c r="F79" s="45"/>
      <c r="G79" s="45"/>
      <c r="H79" s="45"/>
      <c r="J79" s="39" t="s">
        <v>701</v>
      </c>
      <c r="K79" s="45"/>
      <c r="L79" s="60"/>
      <c r="M79" s="45"/>
      <c r="N79" s="45"/>
      <c r="O79" s="45"/>
      <c r="P79" s="45"/>
      <c r="Q79" s="45"/>
      <c r="S79" s="39" t="s">
        <v>701</v>
      </c>
      <c r="T79" s="45"/>
      <c r="U79" s="60"/>
      <c r="V79" s="45"/>
      <c r="W79" s="45"/>
      <c r="X79" s="45"/>
      <c r="Y79" s="45"/>
      <c r="Z79" s="45"/>
    </row>
    <row r="80" spans="1:26" x14ac:dyDescent="0.25">
      <c r="A80" s="10" t="s">
        <v>562</v>
      </c>
      <c r="B80" s="8">
        <v>0.52</v>
      </c>
      <c r="C80" s="58">
        <v>0.3</v>
      </c>
      <c r="D80" s="4">
        <v>0.82</v>
      </c>
      <c r="E80" s="4">
        <v>0.41</v>
      </c>
      <c r="F80" s="4">
        <v>0.22</v>
      </c>
      <c r="G80" s="4">
        <v>0.12</v>
      </c>
      <c r="H80" s="4">
        <v>0.06</v>
      </c>
      <c r="J80" s="10" t="s">
        <v>562</v>
      </c>
      <c r="K80" s="8">
        <v>0.51</v>
      </c>
      <c r="L80" s="58">
        <v>0.31</v>
      </c>
      <c r="M80" s="4">
        <v>0.82</v>
      </c>
      <c r="N80" s="4">
        <v>0.42</v>
      </c>
      <c r="O80" s="4">
        <v>0.23</v>
      </c>
      <c r="P80" s="4">
        <v>0.13</v>
      </c>
      <c r="Q80" s="4">
        <v>0.06</v>
      </c>
      <c r="S80" s="10" t="s">
        <v>562</v>
      </c>
      <c r="T80" s="8">
        <v>0.62</v>
      </c>
      <c r="U80" s="58">
        <v>0.23</v>
      </c>
      <c r="V80" s="4">
        <v>0.85</v>
      </c>
      <c r="W80" s="4">
        <v>0.44</v>
      </c>
      <c r="X80" s="4">
        <v>0.25</v>
      </c>
      <c r="Y80" s="4">
        <v>0.13</v>
      </c>
      <c r="Z80" s="4">
        <v>0.06</v>
      </c>
    </row>
    <row r="81" spans="1:26" x14ac:dyDescent="0.25">
      <c r="A81" s="10" t="s">
        <v>660</v>
      </c>
      <c r="B81" s="8">
        <v>0.34</v>
      </c>
      <c r="C81" s="58">
        <v>0.37</v>
      </c>
      <c r="D81" s="4">
        <v>0.71</v>
      </c>
      <c r="E81" s="4">
        <v>0.3</v>
      </c>
      <c r="F81" s="4">
        <v>0.15</v>
      </c>
      <c r="G81" s="4">
        <v>7.0000000000000007E-2</v>
      </c>
      <c r="H81" s="4">
        <v>0.03</v>
      </c>
      <c r="J81" s="10" t="s">
        <v>660</v>
      </c>
      <c r="K81" s="8">
        <v>0.34</v>
      </c>
      <c r="L81" s="58">
        <v>0.37</v>
      </c>
      <c r="M81" s="4">
        <v>0.71</v>
      </c>
      <c r="N81" s="4">
        <v>0.28999999999999998</v>
      </c>
      <c r="O81" s="4">
        <v>0.14000000000000001</v>
      </c>
      <c r="P81" s="4">
        <v>7.0000000000000007E-2</v>
      </c>
      <c r="Q81" s="4">
        <v>0.03</v>
      </c>
      <c r="S81" s="10" t="s">
        <v>660</v>
      </c>
      <c r="T81" s="8">
        <v>0.25</v>
      </c>
      <c r="U81" s="58">
        <v>0.39</v>
      </c>
      <c r="V81" s="4">
        <v>0.64</v>
      </c>
      <c r="W81" s="4">
        <v>0.23</v>
      </c>
      <c r="X81" s="4">
        <v>0.11</v>
      </c>
      <c r="Y81" s="4">
        <v>0.06</v>
      </c>
      <c r="Z81" s="4">
        <v>0.02</v>
      </c>
    </row>
    <row r="82" spans="1:26" x14ac:dyDescent="0.25">
      <c r="A82" s="10" t="s">
        <v>599</v>
      </c>
      <c r="B82" s="8">
        <v>0.12</v>
      </c>
      <c r="C82" s="58">
        <v>0.26</v>
      </c>
      <c r="D82" s="4">
        <v>0.38</v>
      </c>
      <c r="E82" s="4">
        <v>0.1</v>
      </c>
      <c r="F82" s="4">
        <v>0.04</v>
      </c>
      <c r="G82" s="4">
        <v>0.01</v>
      </c>
      <c r="H82" s="4">
        <v>0</v>
      </c>
      <c r="J82" s="10" t="s">
        <v>599</v>
      </c>
      <c r="K82" s="8">
        <v>0.13</v>
      </c>
      <c r="L82" s="58">
        <v>0.26</v>
      </c>
      <c r="M82" s="4">
        <v>0.39</v>
      </c>
      <c r="N82" s="4">
        <v>0.1</v>
      </c>
      <c r="O82" s="4">
        <v>0.04</v>
      </c>
      <c r="P82" s="4">
        <v>0.01</v>
      </c>
      <c r="Q82" s="4">
        <v>0.01</v>
      </c>
      <c r="S82" s="10" t="s">
        <v>599</v>
      </c>
      <c r="T82" s="8">
        <v>0.13</v>
      </c>
      <c r="U82" s="58">
        <v>0.3</v>
      </c>
      <c r="V82" s="4">
        <v>0.43</v>
      </c>
      <c r="W82" s="4">
        <v>0.1</v>
      </c>
      <c r="X82" s="4">
        <v>0.04</v>
      </c>
      <c r="Y82" s="4">
        <v>0.02</v>
      </c>
      <c r="Z82" s="4">
        <v>0.01</v>
      </c>
    </row>
    <row r="83" spans="1:26" x14ac:dyDescent="0.25">
      <c r="A83" s="10" t="s">
        <v>434</v>
      </c>
      <c r="B83" s="8">
        <v>0.02</v>
      </c>
      <c r="C83" s="58">
        <v>7.0000000000000007E-2</v>
      </c>
      <c r="D83" s="4">
        <v>0.09</v>
      </c>
      <c r="E83" s="4">
        <v>0.01</v>
      </c>
      <c r="F83" s="4">
        <v>0</v>
      </c>
      <c r="G83" s="4">
        <v>0</v>
      </c>
      <c r="H83" s="4">
        <v>0</v>
      </c>
      <c r="J83" s="10" t="s">
        <v>434</v>
      </c>
      <c r="K83" s="8">
        <v>0.02</v>
      </c>
      <c r="L83" s="58">
        <v>7.0000000000000007E-2</v>
      </c>
      <c r="M83" s="4">
        <v>0.09</v>
      </c>
      <c r="N83" s="4">
        <v>0.01</v>
      </c>
      <c r="O83" s="4">
        <v>0</v>
      </c>
      <c r="P83" s="4">
        <v>0</v>
      </c>
      <c r="Q83" s="4">
        <v>0</v>
      </c>
      <c r="S83" s="10" t="s">
        <v>434</v>
      </c>
      <c r="T83" s="8">
        <v>0.01</v>
      </c>
      <c r="U83" s="58">
        <v>7.0000000000000007E-2</v>
      </c>
      <c r="V83" s="4">
        <v>0.08</v>
      </c>
      <c r="W83" s="4">
        <v>0.01</v>
      </c>
      <c r="X83" s="4">
        <v>0</v>
      </c>
      <c r="Y83" s="4">
        <v>0</v>
      </c>
      <c r="Z83" s="4">
        <v>0</v>
      </c>
    </row>
    <row r="85" spans="1:26" x14ac:dyDescent="0.25">
      <c r="A85" s="15">
        <v>44890</v>
      </c>
      <c r="B85" s="7" t="s">
        <v>707</v>
      </c>
      <c r="C85" s="16" t="s">
        <v>708</v>
      </c>
      <c r="D85" s="7" t="s">
        <v>712</v>
      </c>
      <c r="E85" s="7" t="s">
        <v>710</v>
      </c>
      <c r="F85" s="7" t="s">
        <v>711</v>
      </c>
      <c r="G85" s="7" t="s">
        <v>33</v>
      </c>
      <c r="H85" s="7" t="s">
        <v>280</v>
      </c>
      <c r="J85" s="15">
        <v>44891</v>
      </c>
      <c r="K85" s="7" t="s">
        <v>707</v>
      </c>
      <c r="L85" s="16" t="s">
        <v>708</v>
      </c>
      <c r="M85" s="7" t="s">
        <v>712</v>
      </c>
      <c r="N85" s="7" t="s">
        <v>710</v>
      </c>
      <c r="O85" s="7" t="s">
        <v>711</v>
      </c>
      <c r="P85" s="7" t="s">
        <v>33</v>
      </c>
      <c r="Q85" s="7" t="s">
        <v>280</v>
      </c>
      <c r="S85" s="15">
        <v>44892</v>
      </c>
      <c r="T85" s="7" t="s">
        <v>707</v>
      </c>
      <c r="U85" s="16" t="s">
        <v>708</v>
      </c>
      <c r="V85" s="7" t="s">
        <v>712</v>
      </c>
      <c r="W85" s="7" t="s">
        <v>710</v>
      </c>
      <c r="X85" s="7" t="s">
        <v>711</v>
      </c>
      <c r="Y85" s="7" t="s">
        <v>33</v>
      </c>
      <c r="Z85" s="7" t="s">
        <v>280</v>
      </c>
    </row>
    <row r="86" spans="1:26" x14ac:dyDescent="0.25">
      <c r="A86" s="23" t="s">
        <v>694</v>
      </c>
      <c r="B86" s="20"/>
      <c r="C86" s="56"/>
      <c r="D86" s="20"/>
      <c r="E86" s="20"/>
      <c r="F86" s="20"/>
      <c r="G86" s="20"/>
      <c r="H86" s="20"/>
      <c r="J86" s="23" t="s">
        <v>694</v>
      </c>
      <c r="K86" s="20"/>
      <c r="L86" s="56"/>
      <c r="M86" s="20"/>
      <c r="N86" s="20"/>
      <c r="O86" s="20"/>
      <c r="P86" s="20"/>
      <c r="Q86" s="20"/>
      <c r="S86" s="23" t="s">
        <v>694</v>
      </c>
      <c r="T86" s="20"/>
      <c r="U86" s="56"/>
      <c r="V86" s="20"/>
      <c r="W86" s="20"/>
      <c r="X86" s="20"/>
      <c r="Y86" s="20"/>
      <c r="Z86" s="20"/>
    </row>
    <row r="87" spans="1:26" x14ac:dyDescent="0.25">
      <c r="A87" s="10" t="s">
        <v>516</v>
      </c>
      <c r="B87" s="17">
        <v>0.59</v>
      </c>
      <c r="C87" s="57">
        <v>0.4</v>
      </c>
      <c r="D87" s="19">
        <v>0.99</v>
      </c>
      <c r="E87" s="19">
        <v>0.66</v>
      </c>
      <c r="F87" s="19">
        <v>0.38</v>
      </c>
      <c r="G87" s="19">
        <v>0.18</v>
      </c>
      <c r="H87" s="19">
        <v>0.09</v>
      </c>
      <c r="J87" s="10" t="s">
        <v>516</v>
      </c>
      <c r="K87" s="17">
        <v>0.6</v>
      </c>
      <c r="L87" s="57">
        <v>0.39</v>
      </c>
      <c r="M87" s="19">
        <v>0.99</v>
      </c>
      <c r="N87" s="19">
        <v>0.67</v>
      </c>
      <c r="O87" s="19">
        <v>0.36</v>
      </c>
      <c r="P87" s="19">
        <v>0.17</v>
      </c>
      <c r="Q87" s="19">
        <v>0.09</v>
      </c>
      <c r="S87" s="10" t="s">
        <v>516</v>
      </c>
      <c r="T87" s="17">
        <v>0.59</v>
      </c>
      <c r="U87" s="57">
        <v>0.4</v>
      </c>
      <c r="V87" s="19">
        <v>0.99</v>
      </c>
      <c r="W87" s="19">
        <v>0.67</v>
      </c>
      <c r="X87" s="19">
        <v>0.36</v>
      </c>
      <c r="Y87" s="19">
        <v>0.17</v>
      </c>
      <c r="Z87" s="19">
        <v>0.09</v>
      </c>
    </row>
    <row r="88" spans="1:26" x14ac:dyDescent="0.25">
      <c r="A88" s="10" t="s">
        <v>400</v>
      </c>
      <c r="B88" s="8">
        <v>0.35</v>
      </c>
      <c r="C88" s="58">
        <v>0.45</v>
      </c>
      <c r="D88" s="4">
        <v>0.8</v>
      </c>
      <c r="E88" s="4">
        <v>0.4</v>
      </c>
      <c r="F88" s="4">
        <v>0.18</v>
      </c>
      <c r="G88" s="4">
        <v>0.06</v>
      </c>
      <c r="H88" s="4">
        <v>0.02</v>
      </c>
      <c r="J88" s="10" t="s">
        <v>400</v>
      </c>
      <c r="K88" s="8">
        <v>0.34</v>
      </c>
      <c r="L88" s="58">
        <v>0.46</v>
      </c>
      <c r="M88" s="4">
        <v>0.8</v>
      </c>
      <c r="N88" s="4">
        <v>0.41</v>
      </c>
      <c r="O88" s="4">
        <v>0.16</v>
      </c>
      <c r="P88" s="4">
        <v>0.06</v>
      </c>
      <c r="Q88" s="4">
        <v>0.02</v>
      </c>
      <c r="S88" s="10" t="s">
        <v>400</v>
      </c>
      <c r="T88" s="8">
        <v>0.35</v>
      </c>
      <c r="U88" s="58">
        <v>0.45</v>
      </c>
      <c r="V88" s="4">
        <v>0.8</v>
      </c>
      <c r="W88" s="4">
        <v>0.4</v>
      </c>
      <c r="X88" s="4">
        <v>0.16</v>
      </c>
      <c r="Y88" s="4">
        <v>0.06</v>
      </c>
      <c r="Z88" s="4">
        <v>0.02</v>
      </c>
    </row>
    <row r="89" spans="1:26" x14ac:dyDescent="0.25">
      <c r="A89" s="10" t="s">
        <v>582</v>
      </c>
      <c r="B89" s="8">
        <v>0.06</v>
      </c>
      <c r="C89" s="58">
        <v>0.15</v>
      </c>
      <c r="D89" s="4">
        <v>0.21</v>
      </c>
      <c r="E89" s="4">
        <v>7.0000000000000007E-2</v>
      </c>
      <c r="F89" s="4">
        <v>0.03</v>
      </c>
      <c r="G89" s="4">
        <v>0.01</v>
      </c>
      <c r="H89" s="4">
        <v>0</v>
      </c>
      <c r="J89" s="10" t="s">
        <v>582</v>
      </c>
      <c r="K89" s="8">
        <v>0.06</v>
      </c>
      <c r="L89" s="58">
        <v>0.16</v>
      </c>
      <c r="M89" s="4">
        <v>0.21</v>
      </c>
      <c r="N89" s="4">
        <v>0.08</v>
      </c>
      <c r="O89" s="4">
        <v>0.02</v>
      </c>
      <c r="P89" s="4">
        <v>0.01</v>
      </c>
      <c r="Q89" s="4">
        <v>0</v>
      </c>
      <c r="S89" s="10" t="s">
        <v>582</v>
      </c>
      <c r="T89" s="8">
        <v>0.06</v>
      </c>
      <c r="U89" s="58">
        <v>0.15</v>
      </c>
      <c r="V89" s="4">
        <v>0.21</v>
      </c>
      <c r="W89" s="4">
        <v>0.08</v>
      </c>
      <c r="X89" s="4">
        <v>0.02</v>
      </c>
      <c r="Y89" s="4">
        <v>0.01</v>
      </c>
      <c r="Z89" s="4">
        <v>0</v>
      </c>
    </row>
    <row r="90" spans="1:26" x14ac:dyDescent="0.25">
      <c r="A90" s="47" t="s">
        <v>566</v>
      </c>
      <c r="B90" s="48">
        <v>0</v>
      </c>
      <c r="C90" s="61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J90" s="47" t="s">
        <v>566</v>
      </c>
      <c r="K90" s="48">
        <v>0</v>
      </c>
      <c r="L90" s="61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S90" s="47" t="s">
        <v>566</v>
      </c>
      <c r="T90" s="48">
        <v>0</v>
      </c>
      <c r="U90" s="61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</row>
    <row r="91" spans="1:26" x14ac:dyDescent="0.25">
      <c r="A91" s="39" t="s">
        <v>695</v>
      </c>
      <c r="B91" s="45"/>
      <c r="C91" s="60"/>
      <c r="D91" s="45"/>
      <c r="E91" s="45"/>
      <c r="F91" s="45"/>
      <c r="G91" s="45"/>
      <c r="H91" s="45"/>
      <c r="J91" s="39" t="s">
        <v>695</v>
      </c>
      <c r="K91" s="45"/>
      <c r="L91" s="60"/>
      <c r="M91" s="45"/>
      <c r="N91" s="45"/>
      <c r="O91" s="45"/>
      <c r="P91" s="45"/>
      <c r="Q91" s="45"/>
      <c r="S91" s="39" t="s">
        <v>695</v>
      </c>
      <c r="T91" s="45"/>
      <c r="U91" s="60"/>
      <c r="V91" s="45"/>
      <c r="W91" s="45"/>
      <c r="X91" s="45"/>
      <c r="Y91" s="45"/>
      <c r="Z91" s="45"/>
    </row>
    <row r="92" spans="1:26" x14ac:dyDescent="0.25">
      <c r="A92" s="10" t="s">
        <v>403</v>
      </c>
      <c r="B92" s="8">
        <v>0.8</v>
      </c>
      <c r="C92" s="58">
        <v>0.2</v>
      </c>
      <c r="D92" s="4">
        <v>1</v>
      </c>
      <c r="E92" s="4">
        <v>0.51</v>
      </c>
      <c r="F92" s="4">
        <v>0.23</v>
      </c>
      <c r="G92" s="4">
        <v>0.1</v>
      </c>
      <c r="H92" s="4">
        <v>0.04</v>
      </c>
      <c r="J92" s="10" t="s">
        <v>403</v>
      </c>
      <c r="K92" s="8">
        <v>0.8</v>
      </c>
      <c r="L92" s="58">
        <v>0.2</v>
      </c>
      <c r="M92" s="4">
        <v>1</v>
      </c>
      <c r="N92" s="4">
        <v>0.5</v>
      </c>
      <c r="O92" s="4">
        <v>0.22</v>
      </c>
      <c r="P92" s="4">
        <v>0.1</v>
      </c>
      <c r="Q92" s="4">
        <v>0.04</v>
      </c>
      <c r="S92" s="10" t="s">
        <v>403</v>
      </c>
      <c r="T92" s="8">
        <v>0.8</v>
      </c>
      <c r="U92" s="58">
        <v>0.2</v>
      </c>
      <c r="V92" s="4">
        <v>1</v>
      </c>
      <c r="W92" s="4">
        <v>0.5</v>
      </c>
      <c r="X92" s="4">
        <v>0.22</v>
      </c>
      <c r="Y92" s="4">
        <v>0.1</v>
      </c>
      <c r="Z92" s="4">
        <v>0.04</v>
      </c>
    </row>
    <row r="93" spans="1:26" x14ac:dyDescent="0.25">
      <c r="A93" s="10" t="s">
        <v>457</v>
      </c>
      <c r="B93" s="8">
        <v>0.14000000000000001</v>
      </c>
      <c r="C93" s="58">
        <v>0.45</v>
      </c>
      <c r="D93" s="4">
        <v>0.59</v>
      </c>
      <c r="E93" s="4">
        <v>0.21</v>
      </c>
      <c r="F93" s="4">
        <v>0.08</v>
      </c>
      <c r="G93" s="4">
        <v>0.02</v>
      </c>
      <c r="H93" s="4">
        <v>0.01</v>
      </c>
      <c r="J93" s="10" t="s">
        <v>457</v>
      </c>
      <c r="K93" s="8">
        <v>0.14000000000000001</v>
      </c>
      <c r="L93" s="58">
        <v>0.45</v>
      </c>
      <c r="M93" s="4">
        <v>0.59</v>
      </c>
      <c r="N93" s="4">
        <v>0.2</v>
      </c>
      <c r="O93" s="4">
        <v>7.0000000000000007E-2</v>
      </c>
      <c r="P93" s="4">
        <v>0.02</v>
      </c>
      <c r="Q93" s="4">
        <v>0.01</v>
      </c>
      <c r="S93" s="10" t="s">
        <v>457</v>
      </c>
      <c r="T93" s="8">
        <v>0.14000000000000001</v>
      </c>
      <c r="U93" s="58">
        <v>0.45</v>
      </c>
      <c r="V93" s="4">
        <v>0.59</v>
      </c>
      <c r="W93" s="4">
        <v>0.21</v>
      </c>
      <c r="X93" s="4">
        <v>7.0000000000000007E-2</v>
      </c>
      <c r="Y93" s="4">
        <v>0.02</v>
      </c>
      <c r="Z93" s="4">
        <v>0.01</v>
      </c>
    </row>
    <row r="94" spans="1:26" x14ac:dyDescent="0.25">
      <c r="A94" s="10" t="s">
        <v>664</v>
      </c>
      <c r="B94" s="8">
        <v>0.06</v>
      </c>
      <c r="C94" s="58">
        <v>0.28999999999999998</v>
      </c>
      <c r="D94" s="4">
        <v>0.36</v>
      </c>
      <c r="E94" s="4">
        <v>0.13</v>
      </c>
      <c r="F94" s="4">
        <v>0.05</v>
      </c>
      <c r="G94" s="4">
        <v>0.02</v>
      </c>
      <c r="H94" s="4">
        <v>0.01</v>
      </c>
      <c r="J94" s="10" t="s">
        <v>664</v>
      </c>
      <c r="K94" s="8">
        <v>0.06</v>
      </c>
      <c r="L94" s="58">
        <v>0.3</v>
      </c>
      <c r="M94" s="4">
        <v>0.36</v>
      </c>
      <c r="N94" s="4">
        <v>0.13</v>
      </c>
      <c r="O94" s="4">
        <v>0.05</v>
      </c>
      <c r="P94" s="4">
        <v>0.01</v>
      </c>
      <c r="Q94" s="4">
        <v>0</v>
      </c>
      <c r="S94" s="10" t="s">
        <v>664</v>
      </c>
      <c r="T94" s="8">
        <v>0.06</v>
      </c>
      <c r="U94" s="58">
        <v>0.3</v>
      </c>
      <c r="V94" s="4">
        <v>0.36</v>
      </c>
      <c r="W94" s="4">
        <v>0.13</v>
      </c>
      <c r="X94" s="4">
        <v>0.04</v>
      </c>
      <c r="Y94" s="4">
        <v>0.01</v>
      </c>
      <c r="Z94" s="4">
        <v>0</v>
      </c>
    </row>
    <row r="95" spans="1:26" x14ac:dyDescent="0.25">
      <c r="A95" s="10" t="s">
        <v>677</v>
      </c>
      <c r="B95" s="8">
        <v>0</v>
      </c>
      <c r="C95" s="58">
        <v>0.05</v>
      </c>
      <c r="D95" s="4">
        <v>0.05</v>
      </c>
      <c r="E95" s="4">
        <v>0.02</v>
      </c>
      <c r="F95" s="4">
        <v>0.01</v>
      </c>
      <c r="G95" s="4">
        <v>0</v>
      </c>
      <c r="H95" s="4">
        <v>0</v>
      </c>
      <c r="J95" s="10" t="s">
        <v>677</v>
      </c>
      <c r="K95" s="8">
        <v>0</v>
      </c>
      <c r="L95" s="58">
        <v>0.06</v>
      </c>
      <c r="M95" s="4">
        <v>0.06</v>
      </c>
      <c r="N95" s="4">
        <v>0.02</v>
      </c>
      <c r="O95" s="4">
        <v>0.01</v>
      </c>
      <c r="P95" s="4">
        <v>0</v>
      </c>
      <c r="Q95" s="4">
        <v>0</v>
      </c>
      <c r="S95" s="10" t="s">
        <v>677</v>
      </c>
      <c r="T95" s="8">
        <v>0</v>
      </c>
      <c r="U95" s="58">
        <v>0.06</v>
      </c>
      <c r="V95" s="4">
        <v>0.06</v>
      </c>
      <c r="W95" s="4">
        <v>0.02</v>
      </c>
      <c r="X95" s="4">
        <v>0</v>
      </c>
      <c r="Y95" s="4">
        <v>0</v>
      </c>
      <c r="Z95" s="4">
        <v>0</v>
      </c>
    </row>
    <row r="96" spans="1:26" x14ac:dyDescent="0.25">
      <c r="A96" s="39" t="s">
        <v>696</v>
      </c>
      <c r="B96" s="45"/>
      <c r="C96" s="60"/>
      <c r="D96" s="45"/>
      <c r="E96" s="45"/>
      <c r="F96" s="45"/>
      <c r="G96" s="45"/>
      <c r="H96" s="45"/>
      <c r="J96" s="39" t="s">
        <v>696</v>
      </c>
      <c r="K96" s="45"/>
      <c r="L96" s="60"/>
      <c r="M96" s="45"/>
      <c r="N96" s="45"/>
      <c r="O96" s="45"/>
      <c r="P96" s="45"/>
      <c r="Q96" s="45"/>
      <c r="S96" s="39" t="s">
        <v>696</v>
      </c>
      <c r="T96" s="45"/>
      <c r="U96" s="60"/>
      <c r="V96" s="45"/>
      <c r="W96" s="45"/>
      <c r="X96" s="45"/>
      <c r="Y96" s="45"/>
      <c r="Z96" s="45"/>
    </row>
    <row r="97" spans="1:26" x14ac:dyDescent="0.25">
      <c r="A97" s="10" t="s">
        <v>300</v>
      </c>
      <c r="B97" s="8">
        <v>0.35</v>
      </c>
      <c r="C97" s="58">
        <v>0.3</v>
      </c>
      <c r="D97" s="4">
        <v>0.64</v>
      </c>
      <c r="E97" s="4">
        <v>0.43</v>
      </c>
      <c r="F97" s="4">
        <v>0.28999999999999998</v>
      </c>
      <c r="G97" s="4">
        <v>0.15</v>
      </c>
      <c r="H97" s="4">
        <v>0.09</v>
      </c>
      <c r="J97" s="10" t="s">
        <v>300</v>
      </c>
      <c r="K97" s="8">
        <v>0.61</v>
      </c>
      <c r="L97" s="58">
        <v>0.19</v>
      </c>
      <c r="M97" s="4">
        <v>0.8</v>
      </c>
      <c r="N97" s="4">
        <v>0.56000000000000005</v>
      </c>
      <c r="O97" s="4">
        <v>0.37</v>
      </c>
      <c r="P97" s="4">
        <v>0.19</v>
      </c>
      <c r="Q97" s="4">
        <v>0.11</v>
      </c>
      <c r="S97" s="10" t="s">
        <v>300</v>
      </c>
      <c r="T97" s="8">
        <v>0.61</v>
      </c>
      <c r="U97" s="58">
        <v>0.18</v>
      </c>
      <c r="V97" s="4">
        <v>0.79</v>
      </c>
      <c r="W97" s="4">
        <v>0.56000000000000005</v>
      </c>
      <c r="X97" s="4">
        <v>0.38</v>
      </c>
      <c r="Y97" s="4">
        <v>0.2</v>
      </c>
      <c r="Z97" s="4">
        <v>0.12</v>
      </c>
    </row>
    <row r="98" spans="1:26" x14ac:dyDescent="0.25">
      <c r="A98" s="10" t="s">
        <v>561</v>
      </c>
      <c r="B98" s="8">
        <v>0.16</v>
      </c>
      <c r="C98" s="58">
        <v>0.2</v>
      </c>
      <c r="D98" s="4">
        <v>0.36</v>
      </c>
      <c r="E98" s="4">
        <v>0.15</v>
      </c>
      <c r="F98" s="4">
        <v>0.06</v>
      </c>
      <c r="G98" s="4">
        <v>0.02</v>
      </c>
      <c r="H98" s="4">
        <v>0.01</v>
      </c>
      <c r="J98" s="10" t="s">
        <v>561</v>
      </c>
      <c r="K98" s="8">
        <v>0.34</v>
      </c>
      <c r="L98" s="58">
        <v>0.39</v>
      </c>
      <c r="M98" s="4">
        <v>0.73</v>
      </c>
      <c r="N98" s="4">
        <v>0.28000000000000003</v>
      </c>
      <c r="O98" s="4">
        <v>0.12</v>
      </c>
      <c r="P98" s="4">
        <v>0.04</v>
      </c>
      <c r="Q98" s="4">
        <v>0.01</v>
      </c>
      <c r="S98" s="10" t="s">
        <v>561</v>
      </c>
      <c r="T98" s="8">
        <v>0.33</v>
      </c>
      <c r="U98" s="58">
        <v>0.39</v>
      </c>
      <c r="V98" s="4">
        <v>0.73</v>
      </c>
      <c r="W98" s="4">
        <v>0.28000000000000003</v>
      </c>
      <c r="X98" s="4">
        <v>0.12</v>
      </c>
      <c r="Y98" s="4">
        <v>0.04</v>
      </c>
      <c r="Z98" s="4">
        <v>0.01</v>
      </c>
    </row>
    <row r="99" spans="1:26" x14ac:dyDescent="0.25">
      <c r="A99" s="10" t="s">
        <v>505</v>
      </c>
      <c r="B99" s="8">
        <v>0.15</v>
      </c>
      <c r="C99" s="58">
        <v>0.2</v>
      </c>
      <c r="D99" s="4">
        <v>0.35</v>
      </c>
      <c r="E99" s="4">
        <v>0.13</v>
      </c>
      <c r="F99" s="4">
        <v>0.05</v>
      </c>
      <c r="G99" s="4">
        <v>0.02</v>
      </c>
      <c r="H99" s="4">
        <v>0.01</v>
      </c>
      <c r="J99" s="10" t="s">
        <v>505</v>
      </c>
      <c r="K99" s="8">
        <v>0</v>
      </c>
      <c r="L99" s="58">
        <v>0.18</v>
      </c>
      <c r="M99" s="4">
        <v>0.18</v>
      </c>
      <c r="N99" s="4">
        <v>0.05</v>
      </c>
      <c r="O99" s="4">
        <v>0.02</v>
      </c>
      <c r="P99" s="4">
        <v>0.01</v>
      </c>
      <c r="Q99" s="4">
        <v>0</v>
      </c>
      <c r="S99" s="10" t="s">
        <v>505</v>
      </c>
      <c r="T99" s="8">
        <v>0</v>
      </c>
      <c r="U99" s="58">
        <v>0.19</v>
      </c>
      <c r="V99" s="4">
        <v>0.19</v>
      </c>
      <c r="W99" s="4">
        <v>0.05</v>
      </c>
      <c r="X99" s="4">
        <v>0.02</v>
      </c>
      <c r="Y99" s="4">
        <v>0.01</v>
      </c>
      <c r="Z99" s="4">
        <v>0</v>
      </c>
    </row>
    <row r="100" spans="1:26" x14ac:dyDescent="0.25">
      <c r="A100" s="10" t="s">
        <v>580</v>
      </c>
      <c r="B100" s="8">
        <v>0.35</v>
      </c>
      <c r="C100" s="58">
        <v>0.3</v>
      </c>
      <c r="D100" s="4">
        <v>0.65</v>
      </c>
      <c r="E100" s="4">
        <v>0.17</v>
      </c>
      <c r="F100" s="4">
        <v>0.05</v>
      </c>
      <c r="G100" s="4">
        <v>0.01</v>
      </c>
      <c r="H100" s="4">
        <v>0</v>
      </c>
      <c r="J100" s="10" t="s">
        <v>580</v>
      </c>
      <c r="K100" s="8">
        <v>0.06</v>
      </c>
      <c r="L100" s="58">
        <v>0.24</v>
      </c>
      <c r="M100" s="4">
        <v>0.3</v>
      </c>
      <c r="N100" s="4">
        <v>0.06</v>
      </c>
      <c r="O100" s="4">
        <v>0.02</v>
      </c>
      <c r="P100" s="4">
        <v>0</v>
      </c>
      <c r="Q100" s="4">
        <v>0</v>
      </c>
      <c r="S100" s="10" t="s">
        <v>580</v>
      </c>
      <c r="T100" s="8">
        <v>0.06</v>
      </c>
      <c r="U100" s="58">
        <v>0.24</v>
      </c>
      <c r="V100" s="4">
        <v>0.28999999999999998</v>
      </c>
      <c r="W100" s="4">
        <v>0.06</v>
      </c>
      <c r="X100" s="4">
        <v>0.02</v>
      </c>
      <c r="Y100" s="4">
        <v>0</v>
      </c>
      <c r="Z100" s="4">
        <v>0</v>
      </c>
    </row>
    <row r="101" spans="1:26" x14ac:dyDescent="0.25">
      <c r="A101" s="39" t="s">
        <v>697</v>
      </c>
      <c r="B101" s="45"/>
      <c r="C101" s="60"/>
      <c r="D101" s="45"/>
      <c r="E101" s="45"/>
      <c r="F101" s="45"/>
      <c r="G101" s="45"/>
      <c r="H101" s="45"/>
      <c r="J101" s="39" t="s">
        <v>697</v>
      </c>
      <c r="K101" s="45"/>
      <c r="L101" s="60"/>
      <c r="M101" s="45"/>
      <c r="N101" s="45"/>
      <c r="O101" s="45"/>
      <c r="P101" s="45"/>
      <c r="Q101" s="45"/>
      <c r="S101" s="39" t="s">
        <v>697</v>
      </c>
      <c r="T101" s="45"/>
      <c r="U101" s="60"/>
      <c r="V101" s="45"/>
      <c r="W101" s="45"/>
      <c r="X101" s="45"/>
      <c r="Y101" s="45"/>
      <c r="Z101" s="45"/>
    </row>
    <row r="102" spans="1:26" x14ac:dyDescent="0.25">
      <c r="A102" s="10" t="s">
        <v>413</v>
      </c>
      <c r="B102" s="8">
        <v>0.72</v>
      </c>
      <c r="C102" s="58">
        <v>0.2</v>
      </c>
      <c r="D102" s="4">
        <v>0.92</v>
      </c>
      <c r="E102" s="4">
        <v>0.59</v>
      </c>
      <c r="F102" s="4">
        <v>0.35</v>
      </c>
      <c r="G102" s="4">
        <v>0.18</v>
      </c>
      <c r="H102" s="4">
        <v>0.08</v>
      </c>
      <c r="J102" s="10" t="s">
        <v>413</v>
      </c>
      <c r="K102" s="8">
        <v>1</v>
      </c>
      <c r="L102" s="58">
        <v>0</v>
      </c>
      <c r="M102" s="4">
        <v>1</v>
      </c>
      <c r="N102" s="4">
        <v>0.7</v>
      </c>
      <c r="O102" s="4">
        <v>0.43</v>
      </c>
      <c r="P102" s="4">
        <v>0.23</v>
      </c>
      <c r="Q102" s="4">
        <v>0.11</v>
      </c>
      <c r="S102" s="10" t="s">
        <v>413</v>
      </c>
      <c r="T102" s="8">
        <v>1</v>
      </c>
      <c r="U102" s="58">
        <v>0</v>
      </c>
      <c r="V102" s="4">
        <v>1</v>
      </c>
      <c r="W102" s="4">
        <v>0.7</v>
      </c>
      <c r="X102" s="4">
        <v>0.43</v>
      </c>
      <c r="Y102" s="4">
        <v>0.25</v>
      </c>
      <c r="Z102" s="4">
        <v>0.11</v>
      </c>
    </row>
    <row r="103" spans="1:26" x14ac:dyDescent="0.25">
      <c r="A103" s="10" t="s">
        <v>383</v>
      </c>
      <c r="B103" s="8">
        <v>0.21</v>
      </c>
      <c r="C103" s="58">
        <v>0.44</v>
      </c>
      <c r="D103" s="4">
        <v>0.65</v>
      </c>
      <c r="E103" s="4">
        <v>0.37</v>
      </c>
      <c r="F103" s="4">
        <v>0.19</v>
      </c>
      <c r="G103" s="4">
        <v>0.08</v>
      </c>
      <c r="H103" s="4">
        <v>0.03</v>
      </c>
      <c r="J103" s="10" t="s">
        <v>383</v>
      </c>
      <c r="K103" s="8">
        <v>0</v>
      </c>
      <c r="L103" s="58">
        <v>0.55000000000000004</v>
      </c>
      <c r="M103" s="4">
        <v>0.55000000000000004</v>
      </c>
      <c r="N103" s="4">
        <v>0.24</v>
      </c>
      <c r="O103" s="4">
        <v>0.12</v>
      </c>
      <c r="P103" s="4">
        <v>0.04</v>
      </c>
      <c r="Q103" s="4">
        <v>0.02</v>
      </c>
      <c r="S103" s="10" t="s">
        <v>383</v>
      </c>
      <c r="T103" s="8">
        <v>0</v>
      </c>
      <c r="U103" s="58">
        <v>0.54</v>
      </c>
      <c r="V103" s="4">
        <v>0.54</v>
      </c>
      <c r="W103" s="4">
        <v>0.23</v>
      </c>
      <c r="X103" s="4">
        <v>0.12</v>
      </c>
      <c r="Y103" s="4">
        <v>0.04</v>
      </c>
      <c r="Z103" s="4">
        <v>0.02</v>
      </c>
    </row>
    <row r="104" spans="1:26" x14ac:dyDescent="0.25">
      <c r="A104" s="10" t="s">
        <v>638</v>
      </c>
      <c r="B104" s="8">
        <v>0.06</v>
      </c>
      <c r="C104" s="58">
        <v>0.23</v>
      </c>
      <c r="D104" s="4">
        <v>0.28999999999999998</v>
      </c>
      <c r="E104" s="4">
        <v>0.11</v>
      </c>
      <c r="F104" s="4">
        <v>0.04</v>
      </c>
      <c r="G104" s="4">
        <v>0.01</v>
      </c>
      <c r="H104" s="4">
        <v>0</v>
      </c>
      <c r="J104" s="10" t="s">
        <v>303</v>
      </c>
      <c r="K104" s="8">
        <v>0</v>
      </c>
      <c r="L104" s="58">
        <v>0.41</v>
      </c>
      <c r="M104" s="4">
        <v>0.41</v>
      </c>
      <c r="N104" s="4">
        <v>0.1</v>
      </c>
      <c r="O104" s="4">
        <v>0.03</v>
      </c>
      <c r="P104" s="4">
        <v>0.01</v>
      </c>
      <c r="Q104" s="4">
        <v>0</v>
      </c>
      <c r="S104" s="10" t="s">
        <v>303</v>
      </c>
      <c r="T104" s="8">
        <v>0</v>
      </c>
      <c r="U104" s="58">
        <v>0.43</v>
      </c>
      <c r="V104" s="4">
        <v>0.43</v>
      </c>
      <c r="W104" s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105" s="10" t="s">
        <v>303</v>
      </c>
      <c r="B105" s="8">
        <v>0.01</v>
      </c>
      <c r="C105" s="58">
        <v>0.13</v>
      </c>
      <c r="D105" s="4">
        <v>0.14000000000000001</v>
      </c>
      <c r="E105" s="4">
        <v>0.05</v>
      </c>
      <c r="F105" s="4">
        <v>0.02</v>
      </c>
      <c r="G105" s="4">
        <v>0</v>
      </c>
      <c r="H105" s="4">
        <v>0</v>
      </c>
      <c r="J105" s="10" t="s">
        <v>638</v>
      </c>
      <c r="K105" s="8">
        <v>0</v>
      </c>
      <c r="L105" s="58">
        <v>0.03</v>
      </c>
      <c r="M105" s="4">
        <v>0.03</v>
      </c>
      <c r="N105" s="4">
        <v>0.01</v>
      </c>
      <c r="O105" s="4">
        <v>0</v>
      </c>
      <c r="P105" s="4">
        <v>0</v>
      </c>
      <c r="Q105" s="4">
        <v>0</v>
      </c>
      <c r="S105" s="10" t="s">
        <v>638</v>
      </c>
      <c r="T105" s="8">
        <v>0</v>
      </c>
      <c r="U105" s="58">
        <v>0.03</v>
      </c>
      <c r="V105" s="4">
        <v>0.03</v>
      </c>
      <c r="W105" s="4">
        <v>0.01</v>
      </c>
      <c r="X105" s="4">
        <v>0</v>
      </c>
      <c r="Y105" s="4">
        <v>0</v>
      </c>
      <c r="Z105" s="4">
        <v>0</v>
      </c>
    </row>
    <row r="106" spans="1:26" x14ac:dyDescent="0.25">
      <c r="A106" s="39" t="s">
        <v>698</v>
      </c>
      <c r="B106" s="45"/>
      <c r="C106" s="60"/>
      <c r="D106" s="45"/>
      <c r="E106" s="45"/>
      <c r="F106" s="45"/>
      <c r="G106" s="45"/>
      <c r="H106" s="45"/>
      <c r="J106" s="39" t="s">
        <v>698</v>
      </c>
      <c r="K106" s="45"/>
      <c r="L106" s="60"/>
      <c r="M106" s="45"/>
      <c r="N106" s="45"/>
      <c r="O106" s="45"/>
      <c r="P106" s="45"/>
      <c r="Q106" s="45"/>
      <c r="S106" s="39" t="s">
        <v>698</v>
      </c>
      <c r="T106" s="45"/>
      <c r="U106" s="60"/>
      <c r="V106" s="45"/>
      <c r="W106" s="45"/>
      <c r="X106" s="45"/>
      <c r="Y106" s="45"/>
      <c r="Z106" s="45"/>
    </row>
    <row r="107" spans="1:26" x14ac:dyDescent="0.25">
      <c r="A107" s="10" t="s">
        <v>607</v>
      </c>
      <c r="B107" s="17">
        <v>0.76</v>
      </c>
      <c r="C107" s="57">
        <v>0.17</v>
      </c>
      <c r="D107" s="19">
        <v>0.94</v>
      </c>
      <c r="E107" s="19">
        <v>0.63</v>
      </c>
      <c r="F107" s="19">
        <v>0.3</v>
      </c>
      <c r="G107" s="19">
        <v>0.18</v>
      </c>
      <c r="H107" s="19">
        <v>0.1</v>
      </c>
      <c r="J107" s="10" t="s">
        <v>607</v>
      </c>
      <c r="K107" s="17">
        <v>0.77</v>
      </c>
      <c r="L107" s="57">
        <v>0.16</v>
      </c>
      <c r="M107" s="19">
        <v>0.93</v>
      </c>
      <c r="N107" s="19">
        <v>0.62</v>
      </c>
      <c r="O107" s="19">
        <v>0.28999999999999998</v>
      </c>
      <c r="P107" s="19">
        <v>0.17</v>
      </c>
      <c r="Q107" s="19">
        <v>0.1</v>
      </c>
      <c r="S107" s="10" t="s">
        <v>607</v>
      </c>
      <c r="T107" s="17">
        <v>0.82</v>
      </c>
      <c r="U107" s="57">
        <v>0.16</v>
      </c>
      <c r="V107" s="19">
        <v>0.98</v>
      </c>
      <c r="W107" s="19">
        <v>0.65</v>
      </c>
      <c r="X107" s="19">
        <v>0.3</v>
      </c>
      <c r="Y107" s="19">
        <v>0.17</v>
      </c>
      <c r="Z107" s="19">
        <v>0.09</v>
      </c>
    </row>
    <row r="108" spans="1:26" x14ac:dyDescent="0.25">
      <c r="A108" s="10" t="s">
        <v>464</v>
      </c>
      <c r="B108" s="8">
        <v>0.21</v>
      </c>
      <c r="C108" s="58">
        <v>0.54</v>
      </c>
      <c r="D108" s="4">
        <v>0.75</v>
      </c>
      <c r="E108" s="4">
        <v>0.27</v>
      </c>
      <c r="F108" s="4">
        <v>0.09</v>
      </c>
      <c r="G108" s="4">
        <v>0.03</v>
      </c>
      <c r="H108" s="4">
        <v>0.01</v>
      </c>
      <c r="J108" s="10" t="s">
        <v>464</v>
      </c>
      <c r="K108" s="8">
        <v>0.2</v>
      </c>
      <c r="L108" s="58">
        <v>0.55000000000000004</v>
      </c>
      <c r="M108" s="4">
        <v>0.75</v>
      </c>
      <c r="N108" s="4">
        <v>0.28000000000000003</v>
      </c>
      <c r="O108" s="4">
        <v>0.09</v>
      </c>
      <c r="P108" s="4">
        <v>0.04</v>
      </c>
      <c r="Q108" s="4">
        <v>0.01</v>
      </c>
      <c r="S108" s="10" t="s">
        <v>433</v>
      </c>
      <c r="T108" s="8">
        <v>0</v>
      </c>
      <c r="U108" s="58">
        <v>0.44</v>
      </c>
      <c r="V108" s="4">
        <v>0.44</v>
      </c>
      <c r="W108" s="4">
        <v>0.22</v>
      </c>
      <c r="X108" s="4">
        <v>0.1</v>
      </c>
      <c r="Y108" s="4">
        <v>0.05</v>
      </c>
      <c r="Z108" s="4">
        <v>0.02</v>
      </c>
    </row>
    <row r="109" spans="1:26" x14ac:dyDescent="0.25">
      <c r="A109" s="10" t="s">
        <v>433</v>
      </c>
      <c r="B109" s="8">
        <v>0.02</v>
      </c>
      <c r="C109" s="58">
        <v>0.21</v>
      </c>
      <c r="D109" s="4">
        <v>0.23</v>
      </c>
      <c r="E109" s="4">
        <v>0.12</v>
      </c>
      <c r="F109" s="4">
        <v>0.05</v>
      </c>
      <c r="G109" s="4">
        <v>0.03</v>
      </c>
      <c r="H109" s="4">
        <v>0.01</v>
      </c>
      <c r="J109" s="10" t="s">
        <v>433</v>
      </c>
      <c r="K109" s="8">
        <v>0.02</v>
      </c>
      <c r="L109" s="58">
        <v>0.21</v>
      </c>
      <c r="M109" s="4">
        <v>0.23</v>
      </c>
      <c r="N109" s="4">
        <v>0.1</v>
      </c>
      <c r="O109" s="4">
        <v>0.05</v>
      </c>
      <c r="P109" s="4">
        <v>0.02</v>
      </c>
      <c r="Q109" s="4">
        <v>0.01</v>
      </c>
      <c r="S109" s="10" t="s">
        <v>375</v>
      </c>
      <c r="T109" s="8">
        <v>0.04</v>
      </c>
      <c r="U109" s="58">
        <v>0.32</v>
      </c>
      <c r="V109" s="4">
        <v>0.36</v>
      </c>
      <c r="W109" s="4">
        <v>0.12</v>
      </c>
      <c r="X109" s="4">
        <v>0.04</v>
      </c>
      <c r="Y109" s="4">
        <v>0.01</v>
      </c>
      <c r="Z109" s="4">
        <v>0</v>
      </c>
    </row>
    <row r="110" spans="1:26" x14ac:dyDescent="0.25">
      <c r="A110" s="10" t="s">
        <v>375</v>
      </c>
      <c r="B110" s="42">
        <v>0.01</v>
      </c>
      <c r="C110" s="59">
        <v>0.08</v>
      </c>
      <c r="D110" s="43">
        <v>0.09</v>
      </c>
      <c r="E110" s="43">
        <v>0.03</v>
      </c>
      <c r="F110" s="43">
        <v>0.01</v>
      </c>
      <c r="G110" s="43">
        <v>0</v>
      </c>
      <c r="H110" s="43">
        <v>0</v>
      </c>
      <c r="J110" s="10" t="s">
        <v>375</v>
      </c>
      <c r="K110" s="42">
        <v>0</v>
      </c>
      <c r="L110" s="59">
        <v>0.08</v>
      </c>
      <c r="M110" s="43">
        <v>0.08</v>
      </c>
      <c r="N110" s="43">
        <v>0.03</v>
      </c>
      <c r="O110" s="43">
        <v>0.01</v>
      </c>
      <c r="P110" s="43">
        <v>0</v>
      </c>
      <c r="Q110" s="43">
        <v>0</v>
      </c>
      <c r="S110" s="10" t="s">
        <v>464</v>
      </c>
      <c r="T110" s="42">
        <v>0.14000000000000001</v>
      </c>
      <c r="U110" s="59">
        <v>0.08</v>
      </c>
      <c r="V110" s="43">
        <v>0.22</v>
      </c>
      <c r="W110" s="43">
        <v>0.1</v>
      </c>
      <c r="X110" s="43">
        <v>0.03</v>
      </c>
      <c r="Y110" s="43">
        <v>0.01</v>
      </c>
      <c r="Z110" s="43">
        <v>0</v>
      </c>
    </row>
    <row r="111" spans="1:26" x14ac:dyDescent="0.25">
      <c r="A111" s="39" t="s">
        <v>699</v>
      </c>
      <c r="B111" s="45"/>
      <c r="C111" s="60"/>
      <c r="D111" s="45"/>
      <c r="E111" s="45"/>
      <c r="F111" s="45"/>
      <c r="G111" s="45"/>
      <c r="H111" s="45"/>
      <c r="J111" s="39" t="s">
        <v>699</v>
      </c>
      <c r="K111" s="45"/>
      <c r="L111" s="60"/>
      <c r="M111" s="45"/>
      <c r="N111" s="45"/>
      <c r="O111" s="45"/>
      <c r="P111" s="45"/>
      <c r="Q111" s="45"/>
      <c r="S111" s="39" t="s">
        <v>699</v>
      </c>
      <c r="T111" s="45"/>
      <c r="U111" s="60"/>
      <c r="V111" s="45"/>
      <c r="W111" s="45"/>
      <c r="X111" s="45"/>
      <c r="Y111" s="45"/>
      <c r="Z111" s="45"/>
    </row>
    <row r="112" spans="1:26" x14ac:dyDescent="0.25">
      <c r="A112" s="10" t="s">
        <v>316</v>
      </c>
      <c r="B112" s="8">
        <v>0.69</v>
      </c>
      <c r="C112" s="58">
        <v>0.2</v>
      </c>
      <c r="D112" s="4">
        <v>0.89</v>
      </c>
      <c r="E112" s="4">
        <v>0.54</v>
      </c>
      <c r="F112" s="4">
        <v>0.28999999999999998</v>
      </c>
      <c r="G112" s="4">
        <v>0.15</v>
      </c>
      <c r="H112" s="4">
        <v>0.08</v>
      </c>
      <c r="J112" s="10" t="s">
        <v>316</v>
      </c>
      <c r="K112" s="8">
        <v>0.7</v>
      </c>
      <c r="L112" s="58">
        <v>0.2</v>
      </c>
      <c r="M112" s="4">
        <v>0.9</v>
      </c>
      <c r="N112" s="4">
        <v>0.56000000000000005</v>
      </c>
      <c r="O112" s="4">
        <v>0.28999999999999998</v>
      </c>
      <c r="P112" s="4">
        <v>0.16</v>
      </c>
      <c r="Q112" s="4">
        <v>7.0000000000000007E-2</v>
      </c>
      <c r="S112" s="10" t="s">
        <v>376</v>
      </c>
      <c r="T112" s="8">
        <v>0.47</v>
      </c>
      <c r="U112" s="58">
        <v>0.25</v>
      </c>
      <c r="V112" s="4">
        <v>0.72</v>
      </c>
      <c r="W112" s="4">
        <v>0.37</v>
      </c>
      <c r="X112" s="4">
        <v>0.17</v>
      </c>
      <c r="Y112" s="4">
        <v>7.0000000000000007E-2</v>
      </c>
      <c r="Z112" s="4">
        <v>0.03</v>
      </c>
    </row>
    <row r="113" spans="1:26" x14ac:dyDescent="0.25">
      <c r="A113" s="10" t="s">
        <v>376</v>
      </c>
      <c r="B113" s="8">
        <v>0.19</v>
      </c>
      <c r="C113" s="58">
        <v>0.37</v>
      </c>
      <c r="D113" s="4">
        <v>0.56000000000000005</v>
      </c>
      <c r="E113" s="4">
        <v>0.25</v>
      </c>
      <c r="F113" s="4">
        <v>0.1</v>
      </c>
      <c r="G113" s="4">
        <v>0.05</v>
      </c>
      <c r="H113" s="4">
        <v>0.02</v>
      </c>
      <c r="J113" s="10" t="s">
        <v>376</v>
      </c>
      <c r="K113" s="8">
        <v>0.18</v>
      </c>
      <c r="L113" s="58">
        <v>0.36</v>
      </c>
      <c r="M113" s="4">
        <v>0.54</v>
      </c>
      <c r="N113" s="4">
        <v>0.24</v>
      </c>
      <c r="O113" s="4">
        <v>0.09</v>
      </c>
      <c r="P113" s="4">
        <v>0.04</v>
      </c>
      <c r="Q113" s="4">
        <v>0.02</v>
      </c>
      <c r="S113" s="10" t="s">
        <v>316</v>
      </c>
      <c r="T113" s="8">
        <v>0.19</v>
      </c>
      <c r="U113" s="58">
        <v>0.18</v>
      </c>
      <c r="V113" s="4">
        <v>0.36</v>
      </c>
      <c r="W113" s="4">
        <v>0.19</v>
      </c>
      <c r="X113" s="4">
        <v>0.09</v>
      </c>
      <c r="Y113" s="4">
        <v>0.04</v>
      </c>
      <c r="Z113" s="4">
        <v>0.02</v>
      </c>
    </row>
    <row r="114" spans="1:26" x14ac:dyDescent="0.25">
      <c r="A114" s="10" t="s">
        <v>511</v>
      </c>
      <c r="B114" s="8">
        <v>0.09</v>
      </c>
      <c r="C114" s="58">
        <v>0.23</v>
      </c>
      <c r="D114" s="4">
        <v>0.33</v>
      </c>
      <c r="E114" s="4">
        <v>0.11</v>
      </c>
      <c r="F114" s="4">
        <v>0.03</v>
      </c>
      <c r="G114" s="4">
        <v>0.01</v>
      </c>
      <c r="H114" s="4">
        <v>0</v>
      </c>
      <c r="J114" s="10" t="s">
        <v>511</v>
      </c>
      <c r="K114" s="8">
        <v>0.09</v>
      </c>
      <c r="L114" s="58">
        <v>0.24</v>
      </c>
      <c r="M114" s="4">
        <v>0.33</v>
      </c>
      <c r="N114" s="4">
        <v>0.1</v>
      </c>
      <c r="O114" s="4">
        <v>0.03</v>
      </c>
      <c r="P114" s="4">
        <v>0.01</v>
      </c>
      <c r="Q114" s="4">
        <v>0</v>
      </c>
      <c r="S114" s="10" t="s">
        <v>511</v>
      </c>
      <c r="T114" s="8">
        <v>0.35</v>
      </c>
      <c r="U114" s="58">
        <v>0.56999999999999995</v>
      </c>
      <c r="V114" s="4">
        <v>0.92</v>
      </c>
      <c r="W114" s="4">
        <v>0.34</v>
      </c>
      <c r="X114" s="4">
        <v>0.11</v>
      </c>
      <c r="Y114" s="4">
        <v>0.04</v>
      </c>
      <c r="Z114" s="4">
        <v>0.02</v>
      </c>
    </row>
    <row r="115" spans="1:26" x14ac:dyDescent="0.25">
      <c r="A115" s="10" t="s">
        <v>347</v>
      </c>
      <c r="B115" s="8">
        <v>0.03</v>
      </c>
      <c r="C115" s="58">
        <v>0.2</v>
      </c>
      <c r="D115" s="4">
        <v>0.23</v>
      </c>
      <c r="E115" s="4">
        <v>7.0000000000000007E-2</v>
      </c>
      <c r="F115" s="4">
        <v>0.02</v>
      </c>
      <c r="G115" s="4">
        <v>0.01</v>
      </c>
      <c r="H115" s="4">
        <v>0</v>
      </c>
      <c r="J115" s="10" t="s">
        <v>347</v>
      </c>
      <c r="K115" s="8">
        <v>0.03</v>
      </c>
      <c r="L115" s="58">
        <v>0.21</v>
      </c>
      <c r="M115" s="4">
        <v>0.23</v>
      </c>
      <c r="N115" s="4">
        <v>7.0000000000000007E-2</v>
      </c>
      <c r="O115" s="4">
        <v>0.02</v>
      </c>
      <c r="P115" s="4">
        <v>0.01</v>
      </c>
      <c r="Q115" s="4">
        <v>0</v>
      </c>
      <c r="S115" s="47" t="s">
        <v>347</v>
      </c>
      <c r="T115" s="51">
        <v>0</v>
      </c>
      <c r="U115" s="6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</row>
    <row r="116" spans="1:26" x14ac:dyDescent="0.25">
      <c r="A116" s="39" t="s">
        <v>700</v>
      </c>
      <c r="B116" s="45"/>
      <c r="C116" s="60"/>
      <c r="D116" s="45"/>
      <c r="E116" s="45"/>
      <c r="F116" s="45"/>
      <c r="G116" s="45"/>
      <c r="H116" s="45"/>
      <c r="J116" s="39" t="s">
        <v>700</v>
      </c>
      <c r="K116" s="45"/>
      <c r="L116" s="60"/>
      <c r="M116" s="45"/>
      <c r="N116" s="45"/>
      <c r="O116" s="45"/>
      <c r="P116" s="45"/>
      <c r="Q116" s="45"/>
      <c r="S116" s="39" t="s">
        <v>700</v>
      </c>
      <c r="T116" s="45"/>
      <c r="U116" s="60"/>
      <c r="V116" s="45"/>
      <c r="W116" s="45"/>
      <c r="X116" s="45"/>
      <c r="Y116" s="45"/>
      <c r="Z116" s="45"/>
    </row>
    <row r="117" spans="1:26" x14ac:dyDescent="0.25">
      <c r="A117" s="10" t="s">
        <v>338</v>
      </c>
      <c r="B117" s="8">
        <v>0.86</v>
      </c>
      <c r="C117" s="58">
        <v>0.13</v>
      </c>
      <c r="D117" s="4">
        <v>0.99</v>
      </c>
      <c r="E117" s="4">
        <v>0.77</v>
      </c>
      <c r="F117" s="4">
        <v>0.53</v>
      </c>
      <c r="G117" s="4">
        <v>0.38</v>
      </c>
      <c r="H117" s="4">
        <v>0.26</v>
      </c>
      <c r="J117" s="10" t="s">
        <v>338</v>
      </c>
      <c r="K117" s="8">
        <v>0.87</v>
      </c>
      <c r="L117" s="58">
        <v>0.12</v>
      </c>
      <c r="M117" s="4">
        <v>0.99</v>
      </c>
      <c r="N117" s="4">
        <v>0.77</v>
      </c>
      <c r="O117" s="4">
        <v>0.53</v>
      </c>
      <c r="P117" s="4">
        <v>0.36</v>
      </c>
      <c r="Q117" s="4">
        <v>0.24</v>
      </c>
      <c r="S117" s="10" t="s">
        <v>338</v>
      </c>
      <c r="T117" s="8">
        <v>0.86</v>
      </c>
      <c r="U117" s="58">
        <v>0.13</v>
      </c>
      <c r="V117" s="4">
        <v>0.99</v>
      </c>
      <c r="W117" s="4">
        <v>0.77</v>
      </c>
      <c r="X117" s="4">
        <v>0.54</v>
      </c>
      <c r="Y117" s="4">
        <v>0.37</v>
      </c>
      <c r="Z117" s="4">
        <v>0.25</v>
      </c>
    </row>
    <row r="118" spans="1:26" x14ac:dyDescent="0.25">
      <c r="A118" s="10" t="s">
        <v>624</v>
      </c>
      <c r="B118" s="8">
        <v>0.13</v>
      </c>
      <c r="C118" s="58">
        <v>0.52</v>
      </c>
      <c r="D118" s="4">
        <v>0.65</v>
      </c>
      <c r="E118" s="4">
        <v>0.28999999999999998</v>
      </c>
      <c r="F118" s="4">
        <v>0.13</v>
      </c>
      <c r="G118" s="4">
        <v>0.06</v>
      </c>
      <c r="H118" s="4">
        <v>0.02</v>
      </c>
      <c r="J118" s="10" t="s">
        <v>624</v>
      </c>
      <c r="K118" s="8">
        <v>0.12</v>
      </c>
      <c r="L118" s="58">
        <v>0.52</v>
      </c>
      <c r="M118" s="4">
        <v>0.64</v>
      </c>
      <c r="N118" s="4">
        <v>0.28999999999999998</v>
      </c>
      <c r="O118" s="4">
        <v>0.14000000000000001</v>
      </c>
      <c r="P118" s="4">
        <v>0.06</v>
      </c>
      <c r="Q118" s="4">
        <v>0.02</v>
      </c>
      <c r="S118" s="10" t="s">
        <v>624</v>
      </c>
      <c r="T118" s="8">
        <v>0.12</v>
      </c>
      <c r="U118" s="58">
        <v>0.52</v>
      </c>
      <c r="V118" s="4">
        <v>0.64</v>
      </c>
      <c r="W118" s="4">
        <v>0.3</v>
      </c>
      <c r="X118" s="4">
        <v>0.15</v>
      </c>
      <c r="Y118" s="4">
        <v>7.0000000000000007E-2</v>
      </c>
      <c r="Z118" s="4">
        <v>0.02</v>
      </c>
    </row>
    <row r="119" spans="1:26" x14ac:dyDescent="0.25">
      <c r="A119" s="10" t="s">
        <v>583</v>
      </c>
      <c r="B119" s="8">
        <v>0.01</v>
      </c>
      <c r="C119" s="58">
        <v>0.33</v>
      </c>
      <c r="D119" s="4">
        <v>0.34</v>
      </c>
      <c r="E119" s="4">
        <v>0.15</v>
      </c>
      <c r="F119" s="4">
        <v>0.06</v>
      </c>
      <c r="G119" s="4">
        <v>0.03</v>
      </c>
      <c r="H119" s="4">
        <v>0.01</v>
      </c>
      <c r="J119" s="10" t="s">
        <v>583</v>
      </c>
      <c r="K119" s="8">
        <v>0.01</v>
      </c>
      <c r="L119" s="58">
        <v>0.35</v>
      </c>
      <c r="M119" s="4">
        <v>0.36</v>
      </c>
      <c r="N119" s="4">
        <v>0.15</v>
      </c>
      <c r="O119" s="4">
        <v>0.06</v>
      </c>
      <c r="P119" s="4">
        <v>0.03</v>
      </c>
      <c r="Q119" s="4">
        <v>0.01</v>
      </c>
      <c r="S119" s="10" t="s">
        <v>583</v>
      </c>
      <c r="T119" s="8">
        <v>0.01</v>
      </c>
      <c r="U119" s="58">
        <v>0.34</v>
      </c>
      <c r="V119" s="4">
        <v>0.35</v>
      </c>
      <c r="W119" s="4">
        <v>0.15</v>
      </c>
      <c r="X119" s="4">
        <v>7.0000000000000007E-2</v>
      </c>
      <c r="Y119" s="4">
        <v>0.03</v>
      </c>
      <c r="Z119" s="4">
        <v>0.01</v>
      </c>
    </row>
    <row r="120" spans="1:26" x14ac:dyDescent="0.25">
      <c r="A120" s="10" t="s">
        <v>346</v>
      </c>
      <c r="B120" s="8">
        <v>0</v>
      </c>
      <c r="C120" s="58">
        <v>0.02</v>
      </c>
      <c r="D120" s="4">
        <v>0.02</v>
      </c>
      <c r="E120" s="4">
        <v>0</v>
      </c>
      <c r="F120" s="4">
        <v>0</v>
      </c>
      <c r="G120" s="4">
        <v>0</v>
      </c>
      <c r="H120" s="4">
        <v>0</v>
      </c>
      <c r="J120" s="10" t="s">
        <v>346</v>
      </c>
      <c r="K120" s="8">
        <v>0</v>
      </c>
      <c r="L120" s="58">
        <v>0.02</v>
      </c>
      <c r="M120" s="4">
        <v>0.02</v>
      </c>
      <c r="N120" s="4">
        <v>0</v>
      </c>
      <c r="O120" s="4">
        <v>0</v>
      </c>
      <c r="P120" s="4">
        <v>0</v>
      </c>
      <c r="Q120" s="4">
        <v>0</v>
      </c>
      <c r="S120" s="10" t="s">
        <v>346</v>
      </c>
      <c r="T120" s="8">
        <v>0</v>
      </c>
      <c r="U120" s="58">
        <v>0.02</v>
      </c>
      <c r="V120" s="4">
        <v>0.02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39" t="s">
        <v>701</v>
      </c>
      <c r="B121" s="45"/>
      <c r="C121" s="60"/>
      <c r="D121" s="45"/>
      <c r="E121" s="45"/>
      <c r="F121" s="45"/>
      <c r="G121" s="45"/>
      <c r="H121" s="45"/>
      <c r="J121" s="39" t="s">
        <v>701</v>
      </c>
      <c r="K121" s="45"/>
      <c r="L121" s="60"/>
      <c r="M121" s="45"/>
      <c r="N121" s="45"/>
      <c r="O121" s="45"/>
      <c r="P121" s="45"/>
      <c r="Q121" s="45"/>
      <c r="S121" s="39" t="s">
        <v>701</v>
      </c>
      <c r="T121" s="45"/>
      <c r="U121" s="60"/>
      <c r="V121" s="45"/>
      <c r="W121" s="45"/>
      <c r="X121" s="45"/>
      <c r="Y121" s="45"/>
      <c r="Z121" s="45"/>
    </row>
    <row r="122" spans="1:26" x14ac:dyDescent="0.25">
      <c r="A122" s="10" t="s">
        <v>562</v>
      </c>
      <c r="B122" s="8">
        <v>0.62</v>
      </c>
      <c r="C122" s="58">
        <v>0.23</v>
      </c>
      <c r="D122" s="4">
        <v>0.85</v>
      </c>
      <c r="E122" s="4">
        <v>0.44</v>
      </c>
      <c r="F122" s="4">
        <v>0.24</v>
      </c>
      <c r="G122" s="4">
        <v>0.13</v>
      </c>
      <c r="H122" s="4">
        <v>0.06</v>
      </c>
      <c r="J122" s="10" t="s">
        <v>562</v>
      </c>
      <c r="K122" s="8">
        <v>0.63</v>
      </c>
      <c r="L122" s="58">
        <v>0.22</v>
      </c>
      <c r="M122" s="4">
        <v>0.85</v>
      </c>
      <c r="N122" s="4">
        <v>0.45</v>
      </c>
      <c r="O122" s="4">
        <v>0.25</v>
      </c>
      <c r="P122" s="4">
        <v>0.14000000000000001</v>
      </c>
      <c r="Q122" s="4">
        <v>0.06</v>
      </c>
      <c r="S122" s="10" t="s">
        <v>562</v>
      </c>
      <c r="T122" s="8">
        <v>0.63</v>
      </c>
      <c r="U122" s="58">
        <v>0.23</v>
      </c>
      <c r="V122" s="4">
        <v>0.86</v>
      </c>
      <c r="W122" s="4">
        <v>0.44</v>
      </c>
      <c r="X122" s="4">
        <v>0.26</v>
      </c>
      <c r="Y122" s="4">
        <v>0.14000000000000001</v>
      </c>
      <c r="Z122" s="4">
        <v>0.06</v>
      </c>
    </row>
    <row r="123" spans="1:26" x14ac:dyDescent="0.25">
      <c r="A123" s="10" t="s">
        <v>660</v>
      </c>
      <c r="B123" s="8">
        <v>0.25</v>
      </c>
      <c r="C123" s="58">
        <v>0.4</v>
      </c>
      <c r="D123" s="4">
        <v>0.65</v>
      </c>
      <c r="E123" s="4">
        <v>0.24</v>
      </c>
      <c r="F123" s="4">
        <v>0.11</v>
      </c>
      <c r="G123" s="4">
        <v>0.06</v>
      </c>
      <c r="H123" s="4">
        <v>0.02</v>
      </c>
      <c r="J123" s="10" t="s">
        <v>660</v>
      </c>
      <c r="K123" s="8">
        <v>0.24</v>
      </c>
      <c r="L123" s="58">
        <v>0.4</v>
      </c>
      <c r="M123" s="4">
        <v>0.64</v>
      </c>
      <c r="N123" s="4">
        <v>0.23</v>
      </c>
      <c r="O123" s="4">
        <v>0.1</v>
      </c>
      <c r="P123" s="4">
        <v>0.05</v>
      </c>
      <c r="Q123" s="4">
        <v>0.02</v>
      </c>
      <c r="S123" s="10" t="s">
        <v>660</v>
      </c>
      <c r="T123" s="8">
        <v>0.24</v>
      </c>
      <c r="U123" s="58">
        <v>0.4</v>
      </c>
      <c r="V123" s="4">
        <v>0.63</v>
      </c>
      <c r="W123" s="4">
        <v>0.22</v>
      </c>
      <c r="X123" s="4">
        <v>0.11</v>
      </c>
      <c r="Y123" s="4">
        <v>0.05</v>
      </c>
      <c r="Z123" s="4">
        <v>0.02</v>
      </c>
    </row>
    <row r="124" spans="1:26" x14ac:dyDescent="0.25">
      <c r="A124" s="10" t="s">
        <v>599</v>
      </c>
      <c r="B124" s="8">
        <v>0.12</v>
      </c>
      <c r="C124" s="58">
        <v>0.28999999999999998</v>
      </c>
      <c r="D124" s="4">
        <v>0.42</v>
      </c>
      <c r="E124" s="4">
        <v>0.1</v>
      </c>
      <c r="F124" s="4">
        <v>0.04</v>
      </c>
      <c r="G124" s="4">
        <v>0.01</v>
      </c>
      <c r="H124" s="4">
        <v>0</v>
      </c>
      <c r="J124" s="10" t="s">
        <v>599</v>
      </c>
      <c r="K124" s="8">
        <v>0.12</v>
      </c>
      <c r="L124" s="58">
        <v>0.3</v>
      </c>
      <c r="M124" s="4">
        <v>0.43</v>
      </c>
      <c r="N124" s="4">
        <v>0.1</v>
      </c>
      <c r="O124" s="4">
        <v>0.04</v>
      </c>
      <c r="P124" s="4">
        <v>0.02</v>
      </c>
      <c r="Q124" s="4">
        <v>0.01</v>
      </c>
      <c r="S124" s="10" t="s">
        <v>599</v>
      </c>
      <c r="T124" s="8">
        <v>0.13</v>
      </c>
      <c r="U124" s="58">
        <v>0.3</v>
      </c>
      <c r="V124" s="4">
        <v>0.43</v>
      </c>
      <c r="W124" s="4">
        <v>0.1</v>
      </c>
      <c r="X124" s="4">
        <v>0.04</v>
      </c>
      <c r="Y124" s="4">
        <v>0.01</v>
      </c>
      <c r="Z124" s="4">
        <v>0</v>
      </c>
    </row>
    <row r="125" spans="1:26" x14ac:dyDescent="0.25">
      <c r="A125" s="10" t="s">
        <v>434</v>
      </c>
      <c r="B125" s="8">
        <v>0.01</v>
      </c>
      <c r="C125" s="58">
        <v>0.08</v>
      </c>
      <c r="D125" s="4">
        <v>0.09</v>
      </c>
      <c r="E125" s="4">
        <v>0.01</v>
      </c>
      <c r="F125" s="4">
        <v>0</v>
      </c>
      <c r="G125" s="4">
        <v>0</v>
      </c>
      <c r="H125" s="4">
        <v>0</v>
      </c>
      <c r="J125" s="10" t="s">
        <v>434</v>
      </c>
      <c r="K125" s="8">
        <v>0.01</v>
      </c>
      <c r="L125" s="58">
        <v>0.08</v>
      </c>
      <c r="M125" s="4">
        <v>0.08</v>
      </c>
      <c r="N125" s="4">
        <v>0.01</v>
      </c>
      <c r="O125" s="4">
        <v>0</v>
      </c>
      <c r="P125" s="4">
        <v>0</v>
      </c>
      <c r="Q125" s="4">
        <v>0</v>
      </c>
      <c r="S125" s="10" t="s">
        <v>434</v>
      </c>
      <c r="T125" s="8">
        <v>0.01</v>
      </c>
      <c r="U125" s="58">
        <v>7.0000000000000007E-2</v>
      </c>
      <c r="V125" s="4">
        <v>0.08</v>
      </c>
      <c r="W125" s="4">
        <v>0.01</v>
      </c>
      <c r="X125" s="4">
        <v>0</v>
      </c>
      <c r="Y125" s="4">
        <v>0</v>
      </c>
      <c r="Z125" s="4">
        <v>0</v>
      </c>
    </row>
    <row r="127" spans="1:26" x14ac:dyDescent="0.25">
      <c r="A127" s="15">
        <v>44893</v>
      </c>
      <c r="B127" s="7" t="s">
        <v>707</v>
      </c>
      <c r="C127" s="16" t="s">
        <v>708</v>
      </c>
      <c r="D127" s="7" t="s">
        <v>712</v>
      </c>
      <c r="E127" s="7" t="s">
        <v>710</v>
      </c>
      <c r="F127" s="7" t="s">
        <v>711</v>
      </c>
      <c r="G127" s="7" t="s">
        <v>33</v>
      </c>
      <c r="H127" s="7" t="s">
        <v>280</v>
      </c>
      <c r="J127" s="15">
        <v>44894</v>
      </c>
      <c r="K127" s="7" t="s">
        <v>707</v>
      </c>
      <c r="L127" s="16" t="s">
        <v>708</v>
      </c>
      <c r="M127" s="7" t="s">
        <v>712</v>
      </c>
      <c r="N127" s="7" t="s">
        <v>710</v>
      </c>
      <c r="O127" s="7" t="s">
        <v>711</v>
      </c>
      <c r="P127" s="7" t="s">
        <v>33</v>
      </c>
      <c r="Q127" s="7" t="s">
        <v>280</v>
      </c>
      <c r="S127" s="15">
        <v>44895</v>
      </c>
      <c r="T127" s="7" t="s">
        <v>707</v>
      </c>
      <c r="U127" s="16" t="s">
        <v>708</v>
      </c>
      <c r="V127" s="7" t="s">
        <v>712</v>
      </c>
      <c r="W127" s="7" t="s">
        <v>710</v>
      </c>
      <c r="X127" s="7" t="s">
        <v>711</v>
      </c>
      <c r="Y127" s="7" t="s">
        <v>33</v>
      </c>
      <c r="Z127" s="7" t="s">
        <v>280</v>
      </c>
    </row>
    <row r="128" spans="1:26" x14ac:dyDescent="0.25">
      <c r="A128" s="23" t="s">
        <v>694</v>
      </c>
      <c r="B128" s="20"/>
      <c r="C128" s="56"/>
      <c r="D128" s="20"/>
      <c r="E128" s="20"/>
      <c r="F128" s="20"/>
      <c r="G128" s="20"/>
      <c r="H128" s="20"/>
      <c r="J128" s="23" t="s">
        <v>694</v>
      </c>
      <c r="K128" s="20"/>
      <c r="L128" s="56"/>
      <c r="M128" s="20"/>
      <c r="N128" s="20"/>
      <c r="O128" s="20"/>
      <c r="P128" s="20"/>
      <c r="Q128" s="20"/>
      <c r="S128" s="23" t="s">
        <v>694</v>
      </c>
      <c r="T128" s="20"/>
      <c r="U128" s="56"/>
      <c r="V128" s="20"/>
      <c r="W128" s="20"/>
      <c r="X128" s="20"/>
      <c r="Y128" s="20"/>
      <c r="Z128" s="20"/>
    </row>
    <row r="129" spans="1:26" x14ac:dyDescent="0.25">
      <c r="A129" s="10" t="s">
        <v>516</v>
      </c>
      <c r="B129" s="17">
        <v>0.59</v>
      </c>
      <c r="C129" s="57">
        <v>0.4</v>
      </c>
      <c r="D129" s="19">
        <v>0.99</v>
      </c>
      <c r="E129" s="19">
        <v>0.66</v>
      </c>
      <c r="F129" s="19">
        <v>0.36</v>
      </c>
      <c r="G129" s="19">
        <v>0.17</v>
      </c>
      <c r="H129" s="19">
        <v>0.09</v>
      </c>
      <c r="J129" s="10" t="s">
        <v>516</v>
      </c>
      <c r="K129" s="17">
        <v>1</v>
      </c>
      <c r="L129" s="57">
        <v>0</v>
      </c>
      <c r="M129" s="19">
        <v>1</v>
      </c>
      <c r="N129" s="19">
        <v>0.72</v>
      </c>
      <c r="O129" s="19">
        <v>0.39</v>
      </c>
      <c r="P129" s="19">
        <v>0.16</v>
      </c>
      <c r="Q129" s="19">
        <v>0.09</v>
      </c>
      <c r="S129" s="10" t="s">
        <v>516</v>
      </c>
      <c r="T129" s="17">
        <v>1</v>
      </c>
      <c r="U129" s="57">
        <v>0</v>
      </c>
      <c r="V129" s="19">
        <v>1</v>
      </c>
      <c r="W129" s="19">
        <v>0.72</v>
      </c>
      <c r="X129" s="19">
        <v>0.34</v>
      </c>
      <c r="Y129" s="19">
        <v>0.14000000000000001</v>
      </c>
      <c r="Z129" s="19">
        <v>0.08</v>
      </c>
    </row>
    <row r="130" spans="1:26" x14ac:dyDescent="0.25">
      <c r="A130" s="10" t="s">
        <v>400</v>
      </c>
      <c r="B130" s="8">
        <v>0.35</v>
      </c>
      <c r="C130" s="58">
        <v>0.46</v>
      </c>
      <c r="D130" s="4">
        <v>0.81</v>
      </c>
      <c r="E130" s="4">
        <v>0.4</v>
      </c>
      <c r="F130" s="4">
        <v>0.16</v>
      </c>
      <c r="G130" s="4">
        <v>0.05</v>
      </c>
      <c r="H130" s="4">
        <v>0.02</v>
      </c>
      <c r="J130" s="10" t="s">
        <v>582</v>
      </c>
      <c r="K130" s="8">
        <v>0</v>
      </c>
      <c r="L130" s="58">
        <v>1</v>
      </c>
      <c r="M130" s="4">
        <v>1</v>
      </c>
      <c r="N130" s="4">
        <v>0.28999999999999998</v>
      </c>
      <c r="O130" s="4">
        <v>0.08</v>
      </c>
      <c r="P130" s="4">
        <v>0.03</v>
      </c>
      <c r="Q130" s="4">
        <v>0.01</v>
      </c>
      <c r="S130" s="10" t="s">
        <v>582</v>
      </c>
      <c r="T130" s="8">
        <v>0</v>
      </c>
      <c r="U130" s="58">
        <v>1</v>
      </c>
      <c r="V130" s="4">
        <v>1</v>
      </c>
      <c r="W130" s="4">
        <v>0.28999999999999998</v>
      </c>
      <c r="X130" s="4">
        <v>0.1</v>
      </c>
      <c r="Y130" s="4">
        <v>0.03</v>
      </c>
      <c r="Z130" s="4">
        <v>0.01</v>
      </c>
    </row>
    <row r="131" spans="1:26" x14ac:dyDescent="0.25">
      <c r="A131" s="10" t="s">
        <v>582</v>
      </c>
      <c r="B131" s="8">
        <v>0.06</v>
      </c>
      <c r="C131" s="58">
        <v>0.15</v>
      </c>
      <c r="D131" s="4">
        <v>0.21</v>
      </c>
      <c r="E131" s="4">
        <v>7.0000000000000007E-2</v>
      </c>
      <c r="F131" s="4">
        <v>0.02</v>
      </c>
      <c r="G131" s="4">
        <v>0</v>
      </c>
      <c r="H131" s="4">
        <v>0</v>
      </c>
      <c r="J131" s="47" t="s">
        <v>400</v>
      </c>
      <c r="K131" s="51">
        <v>0</v>
      </c>
      <c r="L131" s="6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S131" s="47" t="s">
        <v>400</v>
      </c>
      <c r="T131" s="51">
        <v>0</v>
      </c>
      <c r="U131" s="6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</row>
    <row r="132" spans="1:26" x14ac:dyDescent="0.25">
      <c r="A132" s="47" t="s">
        <v>566</v>
      </c>
      <c r="B132" s="48">
        <v>0</v>
      </c>
      <c r="C132" s="61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J132" s="47" t="s">
        <v>566</v>
      </c>
      <c r="K132" s="48">
        <v>0</v>
      </c>
      <c r="L132" s="61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S132" s="47" t="s">
        <v>566</v>
      </c>
      <c r="T132" s="48">
        <v>0</v>
      </c>
      <c r="U132" s="61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</row>
    <row r="133" spans="1:26" x14ac:dyDescent="0.25">
      <c r="A133" s="39" t="s">
        <v>695</v>
      </c>
      <c r="B133" s="45"/>
      <c r="C133" s="60"/>
      <c r="D133" s="45"/>
      <c r="E133" s="45"/>
      <c r="F133" s="45"/>
      <c r="G133" s="45"/>
      <c r="H133" s="45"/>
      <c r="J133" s="39" t="s">
        <v>695</v>
      </c>
      <c r="K133" s="45"/>
      <c r="L133" s="60"/>
      <c r="M133" s="45"/>
      <c r="N133" s="45"/>
      <c r="O133" s="45"/>
      <c r="P133" s="45"/>
      <c r="Q133" s="45"/>
      <c r="S133" s="39" t="s">
        <v>695</v>
      </c>
      <c r="T133" s="45"/>
      <c r="U133" s="60"/>
      <c r="V133" s="45"/>
      <c r="W133" s="45"/>
      <c r="X133" s="45"/>
      <c r="Y133" s="45"/>
      <c r="Z133" s="45"/>
    </row>
    <row r="134" spans="1:26" x14ac:dyDescent="0.25">
      <c r="A134" s="10" t="s">
        <v>403</v>
      </c>
      <c r="B134" s="8">
        <v>0.8</v>
      </c>
      <c r="C134" s="58">
        <v>0.2</v>
      </c>
      <c r="D134" s="4">
        <v>1</v>
      </c>
      <c r="E134" s="4">
        <v>0.51</v>
      </c>
      <c r="F134" s="4">
        <v>0.22</v>
      </c>
      <c r="G134" s="4">
        <v>0.1</v>
      </c>
      <c r="H134" s="4">
        <v>0.04</v>
      </c>
      <c r="J134" s="10" t="s">
        <v>403</v>
      </c>
      <c r="K134" s="8">
        <v>1</v>
      </c>
      <c r="L134" s="58">
        <v>0</v>
      </c>
      <c r="M134" s="4">
        <v>1</v>
      </c>
      <c r="N134" s="4">
        <v>0.71</v>
      </c>
      <c r="O134" s="4">
        <v>0.32</v>
      </c>
      <c r="P134" s="4">
        <v>0.15</v>
      </c>
      <c r="Q134" s="4">
        <v>0.06</v>
      </c>
      <c r="S134" s="10" t="s">
        <v>403</v>
      </c>
      <c r="T134" s="8">
        <v>1</v>
      </c>
      <c r="U134" s="58">
        <v>0</v>
      </c>
      <c r="V134" s="4">
        <v>1</v>
      </c>
      <c r="W134" s="4">
        <v>0.71</v>
      </c>
      <c r="X134" s="4">
        <v>0.37</v>
      </c>
      <c r="Y134" s="4">
        <v>0.18</v>
      </c>
      <c r="Z134" s="4">
        <v>0.06</v>
      </c>
    </row>
    <row r="135" spans="1:26" x14ac:dyDescent="0.25">
      <c r="A135" s="10" t="s">
        <v>457</v>
      </c>
      <c r="B135" s="8">
        <v>0.14000000000000001</v>
      </c>
      <c r="C135" s="58">
        <v>0.45</v>
      </c>
      <c r="D135" s="4">
        <v>0.59</v>
      </c>
      <c r="E135" s="4">
        <v>0.21</v>
      </c>
      <c r="F135" s="4">
        <v>7.0000000000000007E-2</v>
      </c>
      <c r="G135" s="4">
        <v>0.02</v>
      </c>
      <c r="H135" s="4">
        <v>0.01</v>
      </c>
      <c r="J135" s="10" t="s">
        <v>664</v>
      </c>
      <c r="K135" s="8">
        <v>0</v>
      </c>
      <c r="L135" s="58">
        <v>1</v>
      </c>
      <c r="M135" s="4">
        <v>1</v>
      </c>
      <c r="N135" s="4">
        <v>0.28000000000000003</v>
      </c>
      <c r="O135" s="4">
        <v>0.1</v>
      </c>
      <c r="P135" s="4">
        <v>0.03</v>
      </c>
      <c r="Q135" s="4">
        <v>0.01</v>
      </c>
      <c r="S135" s="10" t="s">
        <v>664</v>
      </c>
      <c r="T135" s="8">
        <v>0</v>
      </c>
      <c r="U135" s="58">
        <v>1</v>
      </c>
      <c r="V135" s="4">
        <v>1</v>
      </c>
      <c r="W135" s="4">
        <v>0.28000000000000003</v>
      </c>
      <c r="X135" s="4">
        <v>0.08</v>
      </c>
      <c r="Y135" s="4">
        <v>0.02</v>
      </c>
      <c r="Z135" s="4">
        <v>0.01</v>
      </c>
    </row>
    <row r="136" spans="1:26" x14ac:dyDescent="0.25">
      <c r="A136" s="10" t="s">
        <v>664</v>
      </c>
      <c r="B136" s="8">
        <v>0.06</v>
      </c>
      <c r="C136" s="58">
        <v>0.3</v>
      </c>
      <c r="D136" s="4">
        <v>0.36</v>
      </c>
      <c r="E136" s="4">
        <v>0.13</v>
      </c>
      <c r="F136" s="4">
        <v>0.04</v>
      </c>
      <c r="G136" s="4">
        <v>0.01</v>
      </c>
      <c r="H136" s="4">
        <v>0</v>
      </c>
      <c r="J136" s="47" t="s">
        <v>457</v>
      </c>
      <c r="K136" s="51">
        <v>0</v>
      </c>
      <c r="L136" s="6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S136" s="47" t="s">
        <v>457</v>
      </c>
      <c r="T136" s="51">
        <v>0</v>
      </c>
      <c r="U136" s="6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</row>
    <row r="137" spans="1:26" x14ac:dyDescent="0.25">
      <c r="A137" s="10" t="s">
        <v>677</v>
      </c>
      <c r="B137" s="8">
        <v>0</v>
      </c>
      <c r="C137" s="58">
        <v>0.06</v>
      </c>
      <c r="D137" s="4">
        <v>0.06</v>
      </c>
      <c r="E137" s="4">
        <v>0.02</v>
      </c>
      <c r="F137" s="4">
        <v>0</v>
      </c>
      <c r="G137" s="4">
        <v>0</v>
      </c>
      <c r="H137" s="4">
        <v>0</v>
      </c>
      <c r="J137" s="47" t="s">
        <v>677</v>
      </c>
      <c r="K137" s="51">
        <v>0</v>
      </c>
      <c r="L137" s="6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S137" s="47" t="s">
        <v>677</v>
      </c>
      <c r="T137" s="51">
        <v>0</v>
      </c>
      <c r="U137" s="6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</row>
    <row r="138" spans="1:26" x14ac:dyDescent="0.25">
      <c r="A138" s="39" t="s">
        <v>696</v>
      </c>
      <c r="B138" s="45"/>
      <c r="C138" s="60"/>
      <c r="D138" s="45"/>
      <c r="E138" s="45"/>
      <c r="F138" s="45"/>
      <c r="G138" s="45"/>
      <c r="H138" s="45"/>
      <c r="J138" s="39" t="s">
        <v>696</v>
      </c>
      <c r="K138" s="45"/>
      <c r="L138" s="60"/>
      <c r="M138" s="45"/>
      <c r="N138" s="45"/>
      <c r="O138" s="45"/>
      <c r="P138" s="45"/>
      <c r="Q138" s="45"/>
      <c r="S138" s="39" t="s">
        <v>696</v>
      </c>
      <c r="T138" s="45"/>
      <c r="U138" s="60"/>
      <c r="V138" s="45"/>
      <c r="W138" s="45"/>
      <c r="X138" s="45"/>
      <c r="Y138" s="45"/>
      <c r="Z138" s="45"/>
    </row>
    <row r="139" spans="1:26" x14ac:dyDescent="0.25">
      <c r="A139" s="10" t="s">
        <v>300</v>
      </c>
      <c r="B139" s="8">
        <v>0.62</v>
      </c>
      <c r="C139" s="58">
        <v>0.18</v>
      </c>
      <c r="D139" s="4">
        <v>0.79</v>
      </c>
      <c r="E139" s="4">
        <v>0.56000000000000005</v>
      </c>
      <c r="F139" s="4">
        <v>0.38</v>
      </c>
      <c r="G139" s="4">
        <v>0.2</v>
      </c>
      <c r="H139" s="4">
        <v>0.11</v>
      </c>
      <c r="J139" s="10" t="s">
        <v>300</v>
      </c>
      <c r="K139" s="8">
        <v>0.62</v>
      </c>
      <c r="L139" s="58">
        <v>0.18</v>
      </c>
      <c r="M139" s="4">
        <v>0.8</v>
      </c>
      <c r="N139" s="4">
        <v>0.56000000000000005</v>
      </c>
      <c r="O139" s="4">
        <v>0.37</v>
      </c>
      <c r="P139" s="4">
        <v>0.19</v>
      </c>
      <c r="Q139" s="4">
        <v>0.11</v>
      </c>
      <c r="S139" s="10" t="s">
        <v>300</v>
      </c>
      <c r="T139" s="8">
        <v>1</v>
      </c>
      <c r="U139" s="58">
        <v>0</v>
      </c>
      <c r="V139" s="4">
        <v>1</v>
      </c>
      <c r="W139" s="4">
        <v>0.83</v>
      </c>
      <c r="X139" s="4">
        <v>0.52</v>
      </c>
      <c r="Y139" s="4">
        <v>0.26</v>
      </c>
      <c r="Z139" s="4">
        <v>0.17</v>
      </c>
    </row>
    <row r="140" spans="1:26" x14ac:dyDescent="0.25">
      <c r="A140" s="10" t="s">
        <v>561</v>
      </c>
      <c r="B140" s="8">
        <v>0.32</v>
      </c>
      <c r="C140" s="58">
        <v>0.4</v>
      </c>
      <c r="D140" s="4">
        <v>0.73</v>
      </c>
      <c r="E140" s="4">
        <v>0.27</v>
      </c>
      <c r="F140" s="4">
        <v>0.12</v>
      </c>
      <c r="G140" s="4">
        <v>0.04</v>
      </c>
      <c r="H140" s="4">
        <v>0.01</v>
      </c>
      <c r="J140" s="10" t="s">
        <v>561</v>
      </c>
      <c r="K140" s="8">
        <v>0.33</v>
      </c>
      <c r="L140" s="58">
        <v>0.4</v>
      </c>
      <c r="M140" s="4">
        <v>0.72</v>
      </c>
      <c r="N140" s="4">
        <v>0.28000000000000003</v>
      </c>
      <c r="O140" s="4">
        <v>0.11</v>
      </c>
      <c r="P140" s="4">
        <v>0.03</v>
      </c>
      <c r="Q140" s="4">
        <v>0.01</v>
      </c>
      <c r="S140" s="10" t="s">
        <v>561</v>
      </c>
      <c r="T140" s="8">
        <v>0</v>
      </c>
      <c r="U140" s="58">
        <v>1</v>
      </c>
      <c r="V140" s="4">
        <v>1</v>
      </c>
      <c r="W140" s="4">
        <v>0.32</v>
      </c>
      <c r="X140" s="4">
        <v>0.13</v>
      </c>
      <c r="Y140" s="4">
        <v>0.04</v>
      </c>
      <c r="Z140" s="4">
        <v>0.01</v>
      </c>
    </row>
    <row r="141" spans="1:26" x14ac:dyDescent="0.25">
      <c r="A141" s="10" t="s">
        <v>505</v>
      </c>
      <c r="B141" s="8">
        <v>0</v>
      </c>
      <c r="C141" s="58">
        <v>0.18</v>
      </c>
      <c r="D141" s="4">
        <v>0.18</v>
      </c>
      <c r="E141" s="4">
        <v>0.05</v>
      </c>
      <c r="F141" s="4">
        <v>0.02</v>
      </c>
      <c r="G141" s="4">
        <v>0.01</v>
      </c>
      <c r="H141" s="4">
        <v>0</v>
      </c>
      <c r="J141" s="10" t="s">
        <v>505</v>
      </c>
      <c r="K141" s="8">
        <v>0</v>
      </c>
      <c r="L141" s="58">
        <v>0.18</v>
      </c>
      <c r="M141" s="4">
        <v>0.18</v>
      </c>
      <c r="N141" s="4">
        <v>0.05</v>
      </c>
      <c r="O141" s="4">
        <v>0.02</v>
      </c>
      <c r="P141" s="4">
        <v>0.01</v>
      </c>
      <c r="Q141" s="4">
        <v>0</v>
      </c>
      <c r="S141" s="47" t="s">
        <v>505</v>
      </c>
      <c r="T141" s="51">
        <v>0</v>
      </c>
      <c r="U141" s="6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</row>
    <row r="142" spans="1:26" x14ac:dyDescent="0.25">
      <c r="A142" s="10" t="s">
        <v>580</v>
      </c>
      <c r="B142" s="8">
        <v>0.06</v>
      </c>
      <c r="C142" s="58">
        <v>0.24</v>
      </c>
      <c r="D142" s="4">
        <v>0.3</v>
      </c>
      <c r="E142" s="4">
        <v>0.06</v>
      </c>
      <c r="F142" s="4">
        <v>0.02</v>
      </c>
      <c r="G142" s="4">
        <v>0</v>
      </c>
      <c r="H142" s="4">
        <v>0</v>
      </c>
      <c r="J142" s="10" t="s">
        <v>580</v>
      </c>
      <c r="K142" s="8">
        <v>0.06</v>
      </c>
      <c r="L142" s="58">
        <v>0.24</v>
      </c>
      <c r="M142" s="4">
        <v>0.3</v>
      </c>
      <c r="N142" s="4">
        <v>0.06</v>
      </c>
      <c r="O142" s="4">
        <v>0.02</v>
      </c>
      <c r="P142" s="4">
        <v>0</v>
      </c>
      <c r="Q142" s="4">
        <v>0</v>
      </c>
      <c r="S142" s="47" t="s">
        <v>580</v>
      </c>
      <c r="T142" s="51">
        <v>0</v>
      </c>
      <c r="U142" s="6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</row>
    <row r="143" spans="1:26" x14ac:dyDescent="0.25">
      <c r="A143" s="39" t="s">
        <v>697</v>
      </c>
      <c r="B143" s="45"/>
      <c r="C143" s="60"/>
      <c r="D143" s="45"/>
      <c r="E143" s="45"/>
      <c r="F143" s="45"/>
      <c r="G143" s="45"/>
      <c r="H143" s="45"/>
      <c r="J143" s="39" t="s">
        <v>697</v>
      </c>
      <c r="K143" s="45"/>
      <c r="L143" s="60"/>
      <c r="M143" s="45"/>
      <c r="N143" s="45"/>
      <c r="O143" s="45"/>
      <c r="P143" s="45"/>
      <c r="Q143" s="45"/>
      <c r="S143" s="39" t="s">
        <v>697</v>
      </c>
      <c r="T143" s="45"/>
      <c r="U143" s="60"/>
      <c r="V143" s="45"/>
      <c r="W143" s="45"/>
      <c r="X143" s="45"/>
      <c r="Y143" s="45"/>
      <c r="Z143" s="45"/>
    </row>
    <row r="144" spans="1:26" x14ac:dyDescent="0.25">
      <c r="A144" s="10" t="s">
        <v>413</v>
      </c>
      <c r="B144" s="8">
        <v>1</v>
      </c>
      <c r="C144" s="58">
        <v>0</v>
      </c>
      <c r="D144" s="4">
        <v>1</v>
      </c>
      <c r="E144" s="4">
        <v>0.7</v>
      </c>
      <c r="F144" s="4">
        <v>0.43</v>
      </c>
      <c r="G144" s="4">
        <v>0.24</v>
      </c>
      <c r="H144" s="4">
        <v>0.11</v>
      </c>
      <c r="J144" s="10" t="s">
        <v>413</v>
      </c>
      <c r="K144" s="8">
        <v>1</v>
      </c>
      <c r="L144" s="58">
        <v>0</v>
      </c>
      <c r="M144" s="4">
        <v>1</v>
      </c>
      <c r="N144" s="4">
        <v>0.71</v>
      </c>
      <c r="O144" s="4">
        <v>0.45</v>
      </c>
      <c r="P144" s="4">
        <v>0.24</v>
      </c>
      <c r="Q144" s="4">
        <v>0.1</v>
      </c>
      <c r="S144" s="10" t="s">
        <v>413</v>
      </c>
      <c r="T144" s="8">
        <v>1</v>
      </c>
      <c r="U144" s="58">
        <v>0</v>
      </c>
      <c r="V144" s="4">
        <v>1</v>
      </c>
      <c r="W144" s="4">
        <v>0.68</v>
      </c>
      <c r="X144" s="4">
        <v>0.4</v>
      </c>
      <c r="Y144" s="4">
        <v>0.2</v>
      </c>
      <c r="Z144" s="4">
        <v>7.0000000000000007E-2</v>
      </c>
    </row>
    <row r="145" spans="1:26" x14ac:dyDescent="0.25">
      <c r="A145" s="10" t="s">
        <v>383</v>
      </c>
      <c r="B145" s="8">
        <v>0</v>
      </c>
      <c r="C145" s="58">
        <v>0.55000000000000004</v>
      </c>
      <c r="D145" s="4">
        <v>0.55000000000000004</v>
      </c>
      <c r="E145" s="4">
        <v>0.24</v>
      </c>
      <c r="F145" s="4">
        <v>0.12</v>
      </c>
      <c r="G145" s="4">
        <v>0.04</v>
      </c>
      <c r="H145" s="4">
        <v>0.02</v>
      </c>
      <c r="J145" s="10" t="s">
        <v>383</v>
      </c>
      <c r="K145" s="8">
        <v>0</v>
      </c>
      <c r="L145" s="58">
        <v>0.55000000000000004</v>
      </c>
      <c r="M145" s="4">
        <v>0.55000000000000004</v>
      </c>
      <c r="N145" s="4">
        <v>0.23</v>
      </c>
      <c r="O145" s="4">
        <v>0.11</v>
      </c>
      <c r="P145" s="4">
        <v>0.04</v>
      </c>
      <c r="Q145" s="4">
        <v>0.02</v>
      </c>
      <c r="S145" s="10" t="s">
        <v>303</v>
      </c>
      <c r="T145" s="8">
        <v>0</v>
      </c>
      <c r="U145" s="58">
        <v>1</v>
      </c>
      <c r="V145" s="4">
        <v>1</v>
      </c>
      <c r="W145" s="4">
        <v>0.17</v>
      </c>
      <c r="X145" s="4">
        <v>0.05</v>
      </c>
      <c r="Y145" s="4">
        <v>0.01</v>
      </c>
      <c r="Z145" s="4">
        <v>0</v>
      </c>
    </row>
    <row r="146" spans="1:26" x14ac:dyDescent="0.25">
      <c r="A146" s="10" t="s">
        <v>303</v>
      </c>
      <c r="B146" s="8">
        <v>0</v>
      </c>
      <c r="C146" s="58">
        <v>0.42</v>
      </c>
      <c r="D146" s="4">
        <v>0.42</v>
      </c>
      <c r="E146" s="4">
        <v>0.11</v>
      </c>
      <c r="F146" s="4">
        <v>0.03</v>
      </c>
      <c r="G146" s="4">
        <v>0.01</v>
      </c>
      <c r="H146" s="4">
        <v>0</v>
      </c>
      <c r="J146" s="10" t="s">
        <v>303</v>
      </c>
      <c r="K146" s="8">
        <v>0</v>
      </c>
      <c r="L146" s="58">
        <v>0.41</v>
      </c>
      <c r="M146" s="4">
        <v>0.41</v>
      </c>
      <c r="N146" s="4">
        <v>0.1</v>
      </c>
      <c r="O146" s="4">
        <v>0.03</v>
      </c>
      <c r="P146" s="4">
        <v>0.01</v>
      </c>
      <c r="Q146" s="4">
        <v>0</v>
      </c>
      <c r="S146" s="47" t="s">
        <v>383</v>
      </c>
      <c r="T146" s="51">
        <v>0</v>
      </c>
      <c r="U146" s="6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</row>
    <row r="147" spans="1:26" x14ac:dyDescent="0.25">
      <c r="A147" s="10" t="s">
        <v>638</v>
      </c>
      <c r="B147" s="8">
        <v>0</v>
      </c>
      <c r="C147" s="58">
        <v>0.03</v>
      </c>
      <c r="D147" s="4">
        <v>0.03</v>
      </c>
      <c r="E147" s="4">
        <v>0.01</v>
      </c>
      <c r="F147" s="4">
        <v>0</v>
      </c>
      <c r="G147" s="4">
        <v>0</v>
      </c>
      <c r="H147" s="4">
        <v>0</v>
      </c>
      <c r="J147" s="10" t="s">
        <v>638</v>
      </c>
      <c r="K147" s="8">
        <v>0</v>
      </c>
      <c r="L147" s="58">
        <v>0.03</v>
      </c>
      <c r="M147" s="4">
        <v>0.03</v>
      </c>
      <c r="N147" s="4">
        <v>0.01</v>
      </c>
      <c r="O147" s="4">
        <v>0</v>
      </c>
      <c r="P147" s="4">
        <v>0</v>
      </c>
      <c r="Q147" s="4">
        <v>0</v>
      </c>
      <c r="S147" s="47" t="s">
        <v>638</v>
      </c>
      <c r="T147" s="51">
        <v>0</v>
      </c>
      <c r="U147" s="6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</row>
    <row r="148" spans="1:26" x14ac:dyDescent="0.25">
      <c r="A148" s="39" t="s">
        <v>698</v>
      </c>
      <c r="B148" s="45"/>
      <c r="C148" s="60"/>
      <c r="D148" s="45"/>
      <c r="E148" s="45"/>
      <c r="F148" s="45"/>
      <c r="G148" s="45"/>
      <c r="H148" s="45"/>
      <c r="J148" s="39" t="s">
        <v>698</v>
      </c>
      <c r="K148" s="45"/>
      <c r="L148" s="60"/>
      <c r="M148" s="45"/>
      <c r="N148" s="45"/>
      <c r="O148" s="45"/>
      <c r="P148" s="45"/>
      <c r="Q148" s="45"/>
      <c r="S148" s="39" t="s">
        <v>698</v>
      </c>
      <c r="T148" s="45"/>
      <c r="U148" s="60"/>
      <c r="V148" s="45"/>
      <c r="W148" s="45"/>
      <c r="X148" s="45"/>
      <c r="Y148" s="45"/>
      <c r="Z148" s="45"/>
    </row>
    <row r="149" spans="1:26" x14ac:dyDescent="0.25">
      <c r="A149" s="10" t="s">
        <v>607</v>
      </c>
      <c r="B149" s="17">
        <v>0.82</v>
      </c>
      <c r="C149" s="57">
        <v>0.15</v>
      </c>
      <c r="D149" s="19">
        <v>0.97</v>
      </c>
      <c r="E149" s="19">
        <v>0.65</v>
      </c>
      <c r="F149" s="19">
        <v>0.27</v>
      </c>
      <c r="G149" s="19">
        <v>0.15</v>
      </c>
      <c r="H149" s="19">
        <v>0.08</v>
      </c>
      <c r="J149" s="10" t="s">
        <v>607</v>
      </c>
      <c r="K149" s="17">
        <v>0.82</v>
      </c>
      <c r="L149" s="57">
        <v>0.15</v>
      </c>
      <c r="M149" s="19">
        <v>0.97</v>
      </c>
      <c r="N149" s="19">
        <v>0.66</v>
      </c>
      <c r="O149" s="19">
        <v>0.27</v>
      </c>
      <c r="P149" s="19">
        <v>0.16</v>
      </c>
      <c r="Q149" s="19">
        <v>0.09</v>
      </c>
      <c r="S149" s="10" t="s">
        <v>607</v>
      </c>
      <c r="T149" s="17">
        <v>0.82</v>
      </c>
      <c r="U149" s="57">
        <v>0.16</v>
      </c>
      <c r="V149" s="19">
        <v>0.97</v>
      </c>
      <c r="W149" s="19">
        <v>0.66</v>
      </c>
      <c r="X149" s="19">
        <v>0.28000000000000003</v>
      </c>
      <c r="Y149" s="19">
        <v>0.15</v>
      </c>
      <c r="Z149" s="19">
        <v>0.09</v>
      </c>
    </row>
    <row r="150" spans="1:26" x14ac:dyDescent="0.25">
      <c r="A150" s="10" t="s">
        <v>433</v>
      </c>
      <c r="B150" s="8">
        <v>0</v>
      </c>
      <c r="C150" s="58">
        <v>0.43</v>
      </c>
      <c r="D150" s="4">
        <v>0.43</v>
      </c>
      <c r="E150" s="4">
        <v>0.22</v>
      </c>
      <c r="F150" s="4">
        <v>0.1</v>
      </c>
      <c r="G150" s="4">
        <v>0.04</v>
      </c>
      <c r="H150" s="4">
        <v>0.02</v>
      </c>
      <c r="J150" s="10" t="s">
        <v>433</v>
      </c>
      <c r="K150" s="8">
        <v>0</v>
      </c>
      <c r="L150" s="58">
        <v>0.44</v>
      </c>
      <c r="M150" s="4">
        <v>0.44</v>
      </c>
      <c r="N150" s="4">
        <v>0.23</v>
      </c>
      <c r="O150" s="4">
        <v>0.1</v>
      </c>
      <c r="P150" s="4">
        <v>0.05</v>
      </c>
      <c r="Q150" s="4">
        <v>0.02</v>
      </c>
      <c r="S150" s="10" t="s">
        <v>433</v>
      </c>
      <c r="T150" s="8">
        <v>0</v>
      </c>
      <c r="U150" s="58">
        <v>0.44</v>
      </c>
      <c r="V150" s="4">
        <v>0.44</v>
      </c>
      <c r="W150" s="4">
        <v>0.23</v>
      </c>
      <c r="X150" s="4">
        <v>0.1</v>
      </c>
      <c r="Y150" s="4">
        <v>0.06</v>
      </c>
      <c r="Z150" s="4">
        <v>0.02</v>
      </c>
    </row>
    <row r="151" spans="1:26" x14ac:dyDescent="0.25">
      <c r="A151" s="10" t="s">
        <v>375</v>
      </c>
      <c r="B151" s="8">
        <v>0.04</v>
      </c>
      <c r="C151" s="58">
        <v>0.33</v>
      </c>
      <c r="D151" s="4">
        <v>0.37</v>
      </c>
      <c r="E151" s="4">
        <v>0.13</v>
      </c>
      <c r="F151" s="4">
        <v>0.03</v>
      </c>
      <c r="G151" s="4">
        <v>0.01</v>
      </c>
      <c r="H151" s="4">
        <v>0</v>
      </c>
      <c r="J151" s="10" t="s">
        <v>464</v>
      </c>
      <c r="K151" s="8">
        <v>0.14000000000000001</v>
      </c>
      <c r="L151" s="58">
        <v>0.08</v>
      </c>
      <c r="M151" s="4">
        <v>0.21</v>
      </c>
      <c r="N151" s="4">
        <v>0.09</v>
      </c>
      <c r="O151" s="4">
        <v>0.02</v>
      </c>
      <c r="P151" s="4">
        <v>0.01</v>
      </c>
      <c r="Q151" s="4">
        <v>0</v>
      </c>
      <c r="S151" s="10" t="s">
        <v>464</v>
      </c>
      <c r="T151" s="8">
        <v>0.14000000000000001</v>
      </c>
      <c r="U151" s="58">
        <v>0.08</v>
      </c>
      <c r="V151" s="4">
        <v>0.21</v>
      </c>
      <c r="W151" s="4">
        <v>0.09</v>
      </c>
      <c r="X151" s="4">
        <v>0.02</v>
      </c>
      <c r="Y151" s="4">
        <v>0.01</v>
      </c>
      <c r="Z151" s="4">
        <v>0</v>
      </c>
    </row>
    <row r="152" spans="1:26" x14ac:dyDescent="0.25">
      <c r="A152" s="10" t="s">
        <v>464</v>
      </c>
      <c r="B152" s="42">
        <v>0.14000000000000001</v>
      </c>
      <c r="C152" s="59">
        <v>0.09</v>
      </c>
      <c r="D152" s="43">
        <v>0.22</v>
      </c>
      <c r="E152" s="43">
        <v>0.09</v>
      </c>
      <c r="F152" s="43">
        <v>0.02</v>
      </c>
      <c r="G152" s="43">
        <v>0.01</v>
      </c>
      <c r="H152" s="43">
        <v>0</v>
      </c>
      <c r="J152" s="10" t="s">
        <v>375</v>
      </c>
      <c r="K152" s="42">
        <v>0.04</v>
      </c>
      <c r="L152" s="59">
        <v>0.33</v>
      </c>
      <c r="M152" s="43">
        <v>0.37</v>
      </c>
      <c r="N152" s="43">
        <v>0.13</v>
      </c>
      <c r="O152" s="43">
        <v>0.04</v>
      </c>
      <c r="P152" s="43">
        <v>0.01</v>
      </c>
      <c r="Q152" s="43">
        <v>0</v>
      </c>
      <c r="S152" s="10" t="s">
        <v>375</v>
      </c>
      <c r="T152" s="42">
        <v>0.05</v>
      </c>
      <c r="U152" s="59">
        <v>0.33</v>
      </c>
      <c r="V152" s="43">
        <v>0.38</v>
      </c>
      <c r="W152" s="43">
        <v>0.13</v>
      </c>
      <c r="X152" s="43">
        <v>0.03</v>
      </c>
      <c r="Y152" s="43">
        <v>0.01</v>
      </c>
      <c r="Z152" s="43">
        <v>0</v>
      </c>
    </row>
    <row r="153" spans="1:26" x14ac:dyDescent="0.25">
      <c r="A153" s="39" t="s">
        <v>699</v>
      </c>
      <c r="B153" s="45"/>
      <c r="C153" s="60"/>
      <c r="D153" s="45"/>
      <c r="E153" s="45"/>
      <c r="F153" s="45"/>
      <c r="G153" s="45"/>
      <c r="H153" s="45"/>
      <c r="J153" s="39" t="s">
        <v>699</v>
      </c>
      <c r="K153" s="45"/>
      <c r="L153" s="60"/>
      <c r="M153" s="45"/>
      <c r="N153" s="45"/>
      <c r="O153" s="45"/>
      <c r="P153" s="45"/>
      <c r="Q153" s="45"/>
      <c r="S153" s="39" t="s">
        <v>699</v>
      </c>
      <c r="T153" s="45"/>
      <c r="U153" s="60"/>
      <c r="V153" s="45"/>
      <c r="W153" s="45"/>
      <c r="X153" s="45"/>
      <c r="Y153" s="45"/>
      <c r="Z153" s="45"/>
    </row>
    <row r="154" spans="1:26" x14ac:dyDescent="0.25">
      <c r="A154" s="10" t="s">
        <v>376</v>
      </c>
      <c r="B154" s="8">
        <v>0.46</v>
      </c>
      <c r="C154" s="58">
        <v>0.25</v>
      </c>
      <c r="D154" s="4">
        <v>0.71</v>
      </c>
      <c r="E154" s="4">
        <v>0.37</v>
      </c>
      <c r="F154" s="4">
        <v>0.15</v>
      </c>
      <c r="G154" s="4">
        <v>7.0000000000000007E-2</v>
      </c>
      <c r="H154" s="4">
        <v>0.03</v>
      </c>
      <c r="J154" s="10" t="s">
        <v>376</v>
      </c>
      <c r="K154" s="8">
        <v>0.46</v>
      </c>
      <c r="L154" s="58">
        <v>0.25</v>
      </c>
      <c r="M154" s="4">
        <v>0.72</v>
      </c>
      <c r="N154" s="4">
        <v>0.37</v>
      </c>
      <c r="O154" s="4">
        <v>0.15</v>
      </c>
      <c r="P154" s="4">
        <v>7.0000000000000007E-2</v>
      </c>
      <c r="Q154" s="4">
        <v>0.03</v>
      </c>
      <c r="S154" s="10" t="s">
        <v>376</v>
      </c>
      <c r="T154" s="8">
        <v>0.47</v>
      </c>
      <c r="U154" s="58">
        <v>0.25</v>
      </c>
      <c r="V154" s="4">
        <v>0.72</v>
      </c>
      <c r="W154" s="4">
        <v>0.37</v>
      </c>
      <c r="X154" s="4">
        <v>0.15</v>
      </c>
      <c r="Y154" s="4">
        <v>0.08</v>
      </c>
      <c r="Z154" s="4">
        <v>0.03</v>
      </c>
    </row>
    <row r="155" spans="1:26" x14ac:dyDescent="0.25">
      <c r="A155" s="10" t="s">
        <v>316</v>
      </c>
      <c r="B155" s="8">
        <v>0.19</v>
      </c>
      <c r="C155" s="58">
        <v>0.18</v>
      </c>
      <c r="D155" s="4">
        <v>0.37</v>
      </c>
      <c r="E155" s="4">
        <v>0.2</v>
      </c>
      <c r="F155" s="4">
        <v>0.09</v>
      </c>
      <c r="G155" s="4">
        <v>0.04</v>
      </c>
      <c r="H155" s="4">
        <v>0.02</v>
      </c>
      <c r="J155" s="10" t="s">
        <v>316</v>
      </c>
      <c r="K155" s="8">
        <v>0.19</v>
      </c>
      <c r="L155" s="58">
        <v>0.17</v>
      </c>
      <c r="M155" s="4">
        <v>0.36</v>
      </c>
      <c r="N155" s="4">
        <v>0.19</v>
      </c>
      <c r="O155" s="4">
        <v>0.08</v>
      </c>
      <c r="P155" s="4">
        <v>0.04</v>
      </c>
      <c r="Q155" s="4">
        <v>0.02</v>
      </c>
      <c r="S155" s="10" t="s">
        <v>316</v>
      </c>
      <c r="T155" s="8">
        <v>0.19</v>
      </c>
      <c r="U155" s="58">
        <v>0.17</v>
      </c>
      <c r="V155" s="4">
        <v>0.36</v>
      </c>
      <c r="W155" s="4">
        <v>0.19</v>
      </c>
      <c r="X155" s="4">
        <v>0.08</v>
      </c>
      <c r="Y155" s="4">
        <v>0.04</v>
      </c>
      <c r="Z155" s="4">
        <v>0.02</v>
      </c>
    </row>
    <row r="156" spans="1:26" x14ac:dyDescent="0.25">
      <c r="A156" s="10" t="s">
        <v>511</v>
      </c>
      <c r="B156" s="8">
        <v>0.35</v>
      </c>
      <c r="C156" s="58">
        <v>0.56999999999999995</v>
      </c>
      <c r="D156" s="4">
        <v>0.92</v>
      </c>
      <c r="E156" s="4">
        <v>0.34</v>
      </c>
      <c r="F156" s="4">
        <v>0.1</v>
      </c>
      <c r="G156" s="4">
        <v>0.04</v>
      </c>
      <c r="H156" s="4">
        <v>0.01</v>
      </c>
      <c r="J156" s="10" t="s">
        <v>511</v>
      </c>
      <c r="K156" s="8">
        <v>0.34</v>
      </c>
      <c r="L156" s="58">
        <v>0.57999999999999996</v>
      </c>
      <c r="M156" s="4">
        <v>0.92</v>
      </c>
      <c r="N156" s="4">
        <v>0.34</v>
      </c>
      <c r="O156" s="4">
        <v>0.1</v>
      </c>
      <c r="P156" s="4">
        <v>0.04</v>
      </c>
      <c r="Q156" s="4">
        <v>0.01</v>
      </c>
      <c r="S156" s="10" t="s">
        <v>511</v>
      </c>
      <c r="T156" s="8">
        <v>0.34</v>
      </c>
      <c r="U156" s="58">
        <v>0.57999999999999996</v>
      </c>
      <c r="V156" s="4">
        <v>0.92</v>
      </c>
      <c r="W156" s="4">
        <v>0.34</v>
      </c>
      <c r="X156" s="4">
        <v>0.1</v>
      </c>
      <c r="Y156" s="4">
        <v>0.04</v>
      </c>
      <c r="Z156" s="4">
        <v>0.01</v>
      </c>
    </row>
    <row r="157" spans="1:26" x14ac:dyDescent="0.25">
      <c r="A157" s="47" t="s">
        <v>347</v>
      </c>
      <c r="B157" s="51">
        <v>0</v>
      </c>
      <c r="C157" s="6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J157" s="47" t="s">
        <v>347</v>
      </c>
      <c r="K157" s="51">
        <v>0</v>
      </c>
      <c r="L157" s="6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S157" s="47" t="s">
        <v>347</v>
      </c>
      <c r="T157" s="51">
        <v>0</v>
      </c>
      <c r="U157" s="6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</row>
    <row r="158" spans="1:26" x14ac:dyDescent="0.25">
      <c r="A158" s="39" t="s">
        <v>700</v>
      </c>
      <c r="B158" s="45"/>
      <c r="C158" s="60"/>
      <c r="D158" s="45"/>
      <c r="E158" s="45"/>
      <c r="F158" s="45"/>
      <c r="G158" s="45"/>
      <c r="H158" s="45"/>
      <c r="J158" s="39" t="s">
        <v>700</v>
      </c>
      <c r="K158" s="45"/>
      <c r="L158" s="60"/>
      <c r="M158" s="45"/>
      <c r="N158" s="45"/>
      <c r="O158" s="45"/>
      <c r="P158" s="45"/>
      <c r="Q158" s="45"/>
      <c r="S158" s="39" t="s">
        <v>700</v>
      </c>
      <c r="T158" s="45"/>
      <c r="U158" s="60"/>
      <c r="V158" s="45"/>
      <c r="W158" s="45"/>
      <c r="X158" s="45"/>
      <c r="Y158" s="45"/>
      <c r="Z158" s="45"/>
    </row>
    <row r="159" spans="1:26" x14ac:dyDescent="0.25">
      <c r="A159" s="10" t="s">
        <v>338</v>
      </c>
      <c r="B159" s="8">
        <v>1</v>
      </c>
      <c r="C159" s="58">
        <v>0</v>
      </c>
      <c r="D159" s="4">
        <v>1</v>
      </c>
      <c r="E159" s="4">
        <v>0.85</v>
      </c>
      <c r="F159" s="4">
        <v>0.59</v>
      </c>
      <c r="G159" s="4">
        <v>0.41</v>
      </c>
      <c r="H159" s="4">
        <v>0.28000000000000003</v>
      </c>
      <c r="J159" s="10" t="s">
        <v>338</v>
      </c>
      <c r="K159" s="8">
        <v>1</v>
      </c>
      <c r="L159" s="58">
        <v>0</v>
      </c>
      <c r="M159" s="4">
        <v>1</v>
      </c>
      <c r="N159" s="4">
        <v>0.85</v>
      </c>
      <c r="O159" s="4">
        <v>0.6</v>
      </c>
      <c r="P159" s="4">
        <v>0.4</v>
      </c>
      <c r="Q159" s="4">
        <v>0.28000000000000003</v>
      </c>
      <c r="S159" s="10" t="s">
        <v>338</v>
      </c>
      <c r="T159" s="8">
        <v>1</v>
      </c>
      <c r="U159" s="58">
        <v>0</v>
      </c>
      <c r="V159" s="4">
        <v>1</v>
      </c>
      <c r="W159" s="4">
        <v>0.84</v>
      </c>
      <c r="X159" s="4">
        <v>0.59</v>
      </c>
      <c r="Y159" s="4">
        <v>0.37</v>
      </c>
      <c r="Z159" s="4">
        <v>0.26</v>
      </c>
    </row>
    <row r="160" spans="1:26" x14ac:dyDescent="0.25">
      <c r="A160" s="10" t="s">
        <v>624</v>
      </c>
      <c r="B160" s="8">
        <v>0</v>
      </c>
      <c r="C160" s="58">
        <v>0.69</v>
      </c>
      <c r="D160" s="4">
        <v>0.7</v>
      </c>
      <c r="E160" s="4">
        <v>0.26</v>
      </c>
      <c r="F160" s="4">
        <v>0.13</v>
      </c>
      <c r="G160" s="4">
        <v>0.06</v>
      </c>
      <c r="H160" s="4">
        <v>0.02</v>
      </c>
      <c r="J160" s="10" t="s">
        <v>624</v>
      </c>
      <c r="K160" s="8">
        <v>0</v>
      </c>
      <c r="L160" s="58">
        <v>0.7</v>
      </c>
      <c r="M160" s="4">
        <v>0.7</v>
      </c>
      <c r="N160" s="4">
        <v>0.26</v>
      </c>
      <c r="O160" s="4">
        <v>0.12</v>
      </c>
      <c r="P160" s="4">
        <v>0.06</v>
      </c>
      <c r="Q160" s="4">
        <v>0.02</v>
      </c>
      <c r="S160" s="10" t="s">
        <v>624</v>
      </c>
      <c r="T160" s="8">
        <v>0</v>
      </c>
      <c r="U160" s="58">
        <v>0.69</v>
      </c>
      <c r="V160" s="4">
        <v>0.69</v>
      </c>
      <c r="W160" s="4">
        <v>0.25</v>
      </c>
      <c r="X160" s="4">
        <v>0.12</v>
      </c>
      <c r="Y160" s="4">
        <v>0.06</v>
      </c>
      <c r="Z160" s="4">
        <v>0.02</v>
      </c>
    </row>
    <row r="161" spans="1:26" x14ac:dyDescent="0.25">
      <c r="A161" s="10" t="s">
        <v>583</v>
      </c>
      <c r="B161" s="8">
        <v>0</v>
      </c>
      <c r="C161" s="58">
        <v>0.28000000000000003</v>
      </c>
      <c r="D161" s="4">
        <v>0.28000000000000003</v>
      </c>
      <c r="E161" s="4">
        <v>0.1</v>
      </c>
      <c r="F161" s="4">
        <v>0.05</v>
      </c>
      <c r="G161" s="4">
        <v>0.02</v>
      </c>
      <c r="H161" s="4">
        <v>0.01</v>
      </c>
      <c r="J161" s="10" t="s">
        <v>583</v>
      </c>
      <c r="K161" s="8">
        <v>0</v>
      </c>
      <c r="L161" s="58">
        <v>0.28999999999999998</v>
      </c>
      <c r="M161" s="4">
        <v>0.28999999999999998</v>
      </c>
      <c r="N161" s="4">
        <v>0.1</v>
      </c>
      <c r="O161" s="4">
        <v>0.05</v>
      </c>
      <c r="P161" s="4">
        <v>0.02</v>
      </c>
      <c r="Q161" s="4">
        <v>0.01</v>
      </c>
      <c r="S161" s="10" t="s">
        <v>583</v>
      </c>
      <c r="T161" s="8">
        <v>0</v>
      </c>
      <c r="U161" s="58">
        <v>0.28999999999999998</v>
      </c>
      <c r="V161" s="4">
        <v>0.28999999999999998</v>
      </c>
      <c r="W161" s="4">
        <v>0.1</v>
      </c>
      <c r="X161" s="4">
        <v>0.05</v>
      </c>
      <c r="Y161" s="4">
        <v>0.02</v>
      </c>
      <c r="Z161" s="4">
        <v>0.01</v>
      </c>
    </row>
    <row r="162" spans="1:26" x14ac:dyDescent="0.25">
      <c r="A162" s="10" t="s">
        <v>346</v>
      </c>
      <c r="B162" s="8">
        <v>0</v>
      </c>
      <c r="C162" s="58">
        <v>0.02</v>
      </c>
      <c r="D162" s="4">
        <v>0.02</v>
      </c>
      <c r="E162" s="4">
        <v>0</v>
      </c>
      <c r="F162" s="4">
        <v>0</v>
      </c>
      <c r="G162" s="4">
        <v>0</v>
      </c>
      <c r="H162" s="4">
        <v>0</v>
      </c>
      <c r="J162" s="10" t="s">
        <v>346</v>
      </c>
      <c r="K162" s="8">
        <v>0</v>
      </c>
      <c r="L162" s="58">
        <v>0.02</v>
      </c>
      <c r="M162" s="4">
        <v>0.02</v>
      </c>
      <c r="N162" s="4">
        <v>0</v>
      </c>
      <c r="O162" s="4">
        <v>0</v>
      </c>
      <c r="P162" s="4">
        <v>0</v>
      </c>
      <c r="Q162" s="4">
        <v>0</v>
      </c>
      <c r="S162" s="10" t="s">
        <v>346</v>
      </c>
      <c r="T162" s="8">
        <v>0</v>
      </c>
      <c r="U162" s="58">
        <v>0.02</v>
      </c>
      <c r="V162" s="4">
        <v>0.02</v>
      </c>
      <c r="W162" s="4">
        <v>0</v>
      </c>
      <c r="X162" s="4">
        <v>0</v>
      </c>
      <c r="Y162" s="4">
        <v>0</v>
      </c>
      <c r="Z162" s="4">
        <v>0</v>
      </c>
    </row>
    <row r="163" spans="1:26" x14ac:dyDescent="0.25">
      <c r="A163" s="39" t="s">
        <v>701</v>
      </c>
      <c r="B163" s="45"/>
      <c r="C163" s="60"/>
      <c r="D163" s="45"/>
      <c r="E163" s="45"/>
      <c r="F163" s="45"/>
      <c r="G163" s="45"/>
      <c r="H163" s="45"/>
      <c r="J163" s="39" t="s">
        <v>701</v>
      </c>
      <c r="K163" s="45"/>
      <c r="L163" s="60"/>
      <c r="M163" s="45"/>
      <c r="N163" s="45"/>
      <c r="O163" s="45"/>
      <c r="P163" s="45"/>
      <c r="Q163" s="45"/>
      <c r="S163" s="39" t="s">
        <v>701</v>
      </c>
      <c r="T163" s="45"/>
      <c r="U163" s="60"/>
      <c r="V163" s="45"/>
      <c r="W163" s="45"/>
      <c r="X163" s="45"/>
      <c r="Y163" s="45"/>
      <c r="Z163" s="45"/>
    </row>
    <row r="164" spans="1:26" x14ac:dyDescent="0.25">
      <c r="A164" s="10" t="s">
        <v>562</v>
      </c>
      <c r="B164" s="8">
        <v>0.99</v>
      </c>
      <c r="C164" s="58">
        <v>0.01</v>
      </c>
      <c r="D164" s="4">
        <v>1</v>
      </c>
      <c r="E164" s="4">
        <v>0.64</v>
      </c>
      <c r="F164" s="4">
        <v>0.4</v>
      </c>
      <c r="G164" s="4">
        <v>0.22</v>
      </c>
      <c r="H164" s="4">
        <v>0.1</v>
      </c>
      <c r="J164" s="10" t="s">
        <v>562</v>
      </c>
      <c r="K164" s="8">
        <v>0.99</v>
      </c>
      <c r="L164" s="58">
        <v>0.01</v>
      </c>
      <c r="M164" s="4">
        <v>1</v>
      </c>
      <c r="N164" s="4">
        <v>0.64</v>
      </c>
      <c r="O164" s="4">
        <v>0.4</v>
      </c>
      <c r="P164" s="4">
        <v>0.23</v>
      </c>
      <c r="Q164" s="4">
        <v>0.11</v>
      </c>
      <c r="S164" s="10" t="s">
        <v>562</v>
      </c>
      <c r="T164" s="8">
        <v>0.99</v>
      </c>
      <c r="U164" s="58">
        <v>0.01</v>
      </c>
      <c r="V164" s="4">
        <v>1</v>
      </c>
      <c r="W164" s="4">
        <v>0.64</v>
      </c>
      <c r="X164" s="4">
        <v>0.4</v>
      </c>
      <c r="Y164" s="4">
        <v>0.25</v>
      </c>
      <c r="Z164" s="4">
        <v>0.11</v>
      </c>
    </row>
    <row r="165" spans="1:26" x14ac:dyDescent="0.25">
      <c r="A165" s="10" t="s">
        <v>660</v>
      </c>
      <c r="B165" s="8">
        <v>0</v>
      </c>
      <c r="C165" s="58">
        <v>0.59</v>
      </c>
      <c r="D165" s="4">
        <v>0.59</v>
      </c>
      <c r="E165" s="4">
        <v>0.12</v>
      </c>
      <c r="F165" s="4">
        <v>0.05</v>
      </c>
      <c r="G165" s="4">
        <v>0.02</v>
      </c>
      <c r="H165" s="4">
        <v>0.01</v>
      </c>
      <c r="J165" s="10" t="s">
        <v>660</v>
      </c>
      <c r="K165" s="8">
        <v>0</v>
      </c>
      <c r="L165" s="58">
        <v>0.57999999999999996</v>
      </c>
      <c r="M165" s="4">
        <v>0.57999999999999996</v>
      </c>
      <c r="N165" s="4">
        <v>0.12</v>
      </c>
      <c r="O165" s="4">
        <v>0.05</v>
      </c>
      <c r="P165" s="4">
        <v>0.02</v>
      </c>
      <c r="Q165" s="4">
        <v>0.01</v>
      </c>
      <c r="S165" s="10" t="s">
        <v>660</v>
      </c>
      <c r="T165" s="8">
        <v>0</v>
      </c>
      <c r="U165" s="58">
        <v>0.57999999999999996</v>
      </c>
      <c r="V165" s="4">
        <v>0.57999999999999996</v>
      </c>
      <c r="W165" s="4">
        <v>0.12</v>
      </c>
      <c r="X165" s="4">
        <v>0.05</v>
      </c>
      <c r="Y165" s="4">
        <v>0.02</v>
      </c>
      <c r="Z165" s="4">
        <v>0.01</v>
      </c>
    </row>
    <row r="166" spans="1:26" x14ac:dyDescent="0.25">
      <c r="A166" s="10" t="s">
        <v>599</v>
      </c>
      <c r="B166" s="8">
        <v>0</v>
      </c>
      <c r="C166" s="58">
        <v>0.06</v>
      </c>
      <c r="D166" s="4">
        <v>0.06</v>
      </c>
      <c r="E166" s="4">
        <v>0.01</v>
      </c>
      <c r="F166" s="4">
        <v>0</v>
      </c>
      <c r="G166" s="4">
        <v>0</v>
      </c>
      <c r="H166" s="4">
        <v>0</v>
      </c>
      <c r="J166" s="10" t="s">
        <v>599</v>
      </c>
      <c r="K166" s="8">
        <v>0</v>
      </c>
      <c r="L166" s="58">
        <v>7.0000000000000007E-2</v>
      </c>
      <c r="M166" s="4">
        <v>7.0000000000000007E-2</v>
      </c>
      <c r="N166" s="4">
        <v>0.01</v>
      </c>
      <c r="O166" s="4">
        <v>0</v>
      </c>
      <c r="P166" s="4">
        <v>0</v>
      </c>
      <c r="Q166" s="4">
        <v>0</v>
      </c>
      <c r="S166" s="10" t="s">
        <v>599</v>
      </c>
      <c r="T166" s="8">
        <v>0</v>
      </c>
      <c r="U166" s="58">
        <v>0.06</v>
      </c>
      <c r="V166" s="4">
        <v>0.06</v>
      </c>
      <c r="W166" s="4">
        <v>0.01</v>
      </c>
      <c r="X166" s="4">
        <v>0</v>
      </c>
      <c r="Y166" s="4">
        <v>0</v>
      </c>
      <c r="Z166" s="4">
        <v>0</v>
      </c>
    </row>
    <row r="167" spans="1:26" x14ac:dyDescent="0.25">
      <c r="A167" s="10" t="s">
        <v>434</v>
      </c>
      <c r="B167" s="8">
        <v>0.01</v>
      </c>
      <c r="C167" s="58">
        <v>0.35</v>
      </c>
      <c r="D167" s="4">
        <v>0.35</v>
      </c>
      <c r="E167" s="4">
        <v>0.02</v>
      </c>
      <c r="F167" s="4">
        <v>0.01</v>
      </c>
      <c r="G167" s="4">
        <v>0</v>
      </c>
      <c r="H167" s="4">
        <v>0</v>
      </c>
      <c r="J167" s="10" t="s">
        <v>434</v>
      </c>
      <c r="K167" s="8">
        <v>0.01</v>
      </c>
      <c r="L167" s="58">
        <v>0.34</v>
      </c>
      <c r="M167" s="4">
        <v>0.35</v>
      </c>
      <c r="N167" s="4">
        <v>0.02</v>
      </c>
      <c r="O167" s="4">
        <v>0</v>
      </c>
      <c r="P167" s="4">
        <v>0</v>
      </c>
      <c r="Q167" s="4">
        <v>0</v>
      </c>
      <c r="S167" s="10" t="s">
        <v>434</v>
      </c>
      <c r="T167" s="8">
        <v>0.01</v>
      </c>
      <c r="U167" s="58">
        <v>0.35</v>
      </c>
      <c r="V167" s="4">
        <v>0.36</v>
      </c>
      <c r="W167" s="4">
        <v>0.02</v>
      </c>
      <c r="X167" s="4">
        <v>0</v>
      </c>
      <c r="Y167" s="4">
        <v>0</v>
      </c>
      <c r="Z167" s="4">
        <v>0</v>
      </c>
    </row>
    <row r="169" spans="1:26" x14ac:dyDescent="0.25">
      <c r="A169" s="15">
        <v>44896</v>
      </c>
      <c r="B169" s="7" t="s">
        <v>707</v>
      </c>
      <c r="C169" s="16" t="s">
        <v>708</v>
      </c>
      <c r="D169" s="7" t="s">
        <v>712</v>
      </c>
      <c r="E169" s="7" t="s">
        <v>710</v>
      </c>
      <c r="F169" s="7" t="s">
        <v>711</v>
      </c>
      <c r="G169" s="7" t="s">
        <v>33</v>
      </c>
      <c r="H169" s="7" t="s">
        <v>280</v>
      </c>
      <c r="J169" s="15">
        <v>44896</v>
      </c>
      <c r="K169" s="7" t="s">
        <v>712</v>
      </c>
      <c r="L169" s="7" t="s">
        <v>710</v>
      </c>
      <c r="M169" s="7" t="s">
        <v>711</v>
      </c>
      <c r="N169" s="7" t="s">
        <v>33</v>
      </c>
      <c r="O169" s="7" t="s">
        <v>280</v>
      </c>
      <c r="S169" s="15">
        <v>44897</v>
      </c>
      <c r="T169" s="7" t="s">
        <v>712</v>
      </c>
      <c r="U169" s="7" t="s">
        <v>710</v>
      </c>
      <c r="V169" s="7" t="s">
        <v>711</v>
      </c>
      <c r="W169" s="7" t="s">
        <v>33</v>
      </c>
      <c r="X169" s="7" t="s">
        <v>280</v>
      </c>
    </row>
    <row r="170" spans="1:26" x14ac:dyDescent="0.25">
      <c r="A170" s="23" t="s">
        <v>694</v>
      </c>
      <c r="B170" s="20"/>
      <c r="C170" s="56"/>
      <c r="D170" s="20"/>
      <c r="E170" s="20"/>
      <c r="F170" s="20"/>
      <c r="G170" s="20"/>
      <c r="H170" s="20"/>
      <c r="J170" s="10" t="s">
        <v>338</v>
      </c>
      <c r="K170" s="19">
        <v>1</v>
      </c>
      <c r="L170" s="19">
        <v>0.83</v>
      </c>
      <c r="M170" s="19">
        <v>0.6</v>
      </c>
      <c r="N170" s="19">
        <v>0.34</v>
      </c>
      <c r="O170" s="19">
        <v>0.23</v>
      </c>
      <c r="S170" s="10" t="s">
        <v>338</v>
      </c>
      <c r="T170" s="19">
        <v>1</v>
      </c>
      <c r="U170" s="19">
        <v>0.82</v>
      </c>
      <c r="V170" s="19">
        <v>0.61</v>
      </c>
      <c r="W170" s="19">
        <v>0.33</v>
      </c>
      <c r="X170" s="19">
        <v>0.22</v>
      </c>
    </row>
    <row r="171" spans="1:26" x14ac:dyDescent="0.25">
      <c r="A171" s="10" t="s">
        <v>516</v>
      </c>
      <c r="B171" s="17">
        <v>1</v>
      </c>
      <c r="C171" s="57">
        <v>0</v>
      </c>
      <c r="D171" s="19">
        <v>1</v>
      </c>
      <c r="E171" s="19">
        <v>0.72</v>
      </c>
      <c r="F171" s="19">
        <v>0.33</v>
      </c>
      <c r="G171" s="19">
        <v>0.15</v>
      </c>
      <c r="H171" s="19">
        <v>0.08</v>
      </c>
      <c r="J171" s="10" t="s">
        <v>300</v>
      </c>
      <c r="K171" s="4">
        <v>1</v>
      </c>
      <c r="L171" s="4">
        <v>0.83</v>
      </c>
      <c r="M171" s="4">
        <v>0.52</v>
      </c>
      <c r="N171" s="4">
        <v>0.28999999999999998</v>
      </c>
      <c r="O171" s="4">
        <v>0.19</v>
      </c>
      <c r="S171" s="10" t="s">
        <v>300</v>
      </c>
      <c r="T171" s="4">
        <v>1</v>
      </c>
      <c r="U171" s="4">
        <v>1</v>
      </c>
      <c r="V171" s="4">
        <v>0.56999999999999995</v>
      </c>
      <c r="W171" s="4">
        <v>0.33</v>
      </c>
      <c r="X171" s="4">
        <v>0.21</v>
      </c>
    </row>
    <row r="172" spans="1:26" x14ac:dyDescent="0.25">
      <c r="A172" s="10" t="s">
        <v>582</v>
      </c>
      <c r="B172" s="8">
        <v>0</v>
      </c>
      <c r="C172" s="58">
        <v>1</v>
      </c>
      <c r="D172" s="4">
        <v>1</v>
      </c>
      <c r="E172" s="4">
        <v>0.28999999999999998</v>
      </c>
      <c r="F172" s="4">
        <v>0.1</v>
      </c>
      <c r="G172" s="4">
        <v>0.03</v>
      </c>
      <c r="H172" s="4">
        <v>0.01</v>
      </c>
      <c r="J172" s="10" t="s">
        <v>516</v>
      </c>
      <c r="K172" s="4">
        <v>1</v>
      </c>
      <c r="L172" s="4">
        <v>0.73</v>
      </c>
      <c r="M172" s="4">
        <v>0.35</v>
      </c>
      <c r="N172" s="4">
        <v>0.18</v>
      </c>
      <c r="O172" s="4">
        <v>0.11</v>
      </c>
      <c r="S172" s="10" t="s">
        <v>516</v>
      </c>
      <c r="T172" s="4">
        <v>1</v>
      </c>
      <c r="U172" s="4">
        <v>1</v>
      </c>
      <c r="V172" s="4">
        <v>0.43</v>
      </c>
      <c r="W172" s="4">
        <v>0.21</v>
      </c>
      <c r="X172" s="4">
        <v>0.13</v>
      </c>
    </row>
    <row r="173" spans="1:26" x14ac:dyDescent="0.25">
      <c r="A173" s="47" t="s">
        <v>400</v>
      </c>
      <c r="B173" s="51">
        <v>0</v>
      </c>
      <c r="C173" s="6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J173" s="10" t="s">
        <v>607</v>
      </c>
      <c r="K173" s="43">
        <v>1</v>
      </c>
      <c r="L173" s="43">
        <v>0.66</v>
      </c>
      <c r="M173" s="43">
        <v>0.36</v>
      </c>
      <c r="N173" s="43">
        <v>0.2</v>
      </c>
      <c r="O173" s="43">
        <v>0.09</v>
      </c>
      <c r="S173" s="10" t="s">
        <v>413</v>
      </c>
      <c r="T173" s="43">
        <v>1</v>
      </c>
      <c r="U173" s="43">
        <v>0.68</v>
      </c>
      <c r="V173" s="43">
        <v>0.41</v>
      </c>
      <c r="W173" s="43">
        <v>0.21</v>
      </c>
      <c r="X173" s="43">
        <v>0.08</v>
      </c>
    </row>
    <row r="174" spans="1:26" x14ac:dyDescent="0.25">
      <c r="A174" s="47" t="s">
        <v>566</v>
      </c>
      <c r="B174" s="48">
        <v>0</v>
      </c>
      <c r="C174" s="61">
        <v>0</v>
      </c>
      <c r="D174" s="49">
        <v>0</v>
      </c>
      <c r="E174" s="49">
        <v>0</v>
      </c>
      <c r="F174" s="49">
        <v>0</v>
      </c>
      <c r="G174" s="49">
        <v>0</v>
      </c>
      <c r="H174" s="49">
        <v>0</v>
      </c>
      <c r="J174" s="10" t="s">
        <v>413</v>
      </c>
      <c r="K174" s="4">
        <v>1</v>
      </c>
      <c r="L174" s="4">
        <v>0.68</v>
      </c>
      <c r="M174" s="4">
        <v>0.4</v>
      </c>
      <c r="N174" s="4">
        <v>0.2</v>
      </c>
      <c r="O174" s="4">
        <v>0.08</v>
      </c>
      <c r="S174" s="10" t="s">
        <v>607</v>
      </c>
      <c r="T174" s="4">
        <v>1</v>
      </c>
      <c r="U174" s="4">
        <v>0.65</v>
      </c>
      <c r="V174" s="4">
        <v>0.36</v>
      </c>
      <c r="W174" s="4">
        <v>0.2</v>
      </c>
      <c r="X174" s="4">
        <v>0.08</v>
      </c>
    </row>
    <row r="175" spans="1:26" x14ac:dyDescent="0.25">
      <c r="A175" s="39" t="s">
        <v>695</v>
      </c>
      <c r="B175" s="45"/>
      <c r="C175" s="60"/>
      <c r="D175" s="45"/>
      <c r="E175" s="45"/>
      <c r="F175" s="45"/>
      <c r="G175" s="45"/>
      <c r="H175" s="45"/>
      <c r="J175" s="10" t="s">
        <v>562</v>
      </c>
      <c r="K175" s="4">
        <v>1</v>
      </c>
      <c r="L175" s="4">
        <v>0.59</v>
      </c>
      <c r="M175" s="4">
        <v>0.32</v>
      </c>
      <c r="N175" s="4">
        <v>0.18</v>
      </c>
      <c r="O175" s="4">
        <v>0.08</v>
      </c>
      <c r="S175" s="10" t="s">
        <v>403</v>
      </c>
      <c r="T175" s="4">
        <v>1</v>
      </c>
      <c r="U175" s="4">
        <v>0.71</v>
      </c>
      <c r="V175" s="4">
        <v>0.36</v>
      </c>
      <c r="W175" s="4">
        <v>0.18</v>
      </c>
      <c r="X175" s="4">
        <v>7.0000000000000007E-2</v>
      </c>
    </row>
    <row r="176" spans="1:26" x14ac:dyDescent="0.25">
      <c r="A176" s="10" t="s">
        <v>403</v>
      </c>
      <c r="B176" s="8">
        <v>1</v>
      </c>
      <c r="C176" s="58">
        <v>0</v>
      </c>
      <c r="D176" s="4">
        <v>1</v>
      </c>
      <c r="E176" s="4">
        <v>0.71</v>
      </c>
      <c r="F176" s="4">
        <v>0.37</v>
      </c>
      <c r="G176" s="4">
        <v>0.16</v>
      </c>
      <c r="H176" s="4">
        <v>0.06</v>
      </c>
      <c r="J176" s="10" t="s">
        <v>403</v>
      </c>
      <c r="K176" s="4">
        <v>1</v>
      </c>
      <c r="L176" s="4">
        <v>0.72</v>
      </c>
      <c r="M176" s="4">
        <v>0.37</v>
      </c>
      <c r="N176" s="4">
        <v>0.18</v>
      </c>
      <c r="O176" s="4">
        <v>7.0000000000000007E-2</v>
      </c>
      <c r="S176" s="10" t="s">
        <v>562</v>
      </c>
      <c r="T176" s="4">
        <v>1</v>
      </c>
      <c r="U176" s="4">
        <v>0.57999999999999996</v>
      </c>
      <c r="V176" s="4">
        <v>0.31</v>
      </c>
      <c r="W176" s="4">
        <v>0.17</v>
      </c>
      <c r="X176" s="4">
        <v>7.0000000000000007E-2</v>
      </c>
    </row>
    <row r="177" spans="1:24" x14ac:dyDescent="0.25">
      <c r="A177" s="10" t="s">
        <v>664</v>
      </c>
      <c r="B177" s="8">
        <v>0</v>
      </c>
      <c r="C177" s="58">
        <v>1</v>
      </c>
      <c r="D177" s="4">
        <v>1</v>
      </c>
      <c r="E177" s="4">
        <v>0.28000000000000003</v>
      </c>
      <c r="F177" s="4">
        <v>0.09</v>
      </c>
      <c r="G177" s="4">
        <v>0.03</v>
      </c>
      <c r="H177" s="4">
        <v>0.01</v>
      </c>
      <c r="J177" s="10" t="s">
        <v>376</v>
      </c>
      <c r="K177" s="4">
        <v>1</v>
      </c>
      <c r="L177" s="4">
        <v>0.64</v>
      </c>
      <c r="M177" s="4">
        <v>0.23</v>
      </c>
      <c r="N177" s="4">
        <v>0.09</v>
      </c>
      <c r="O177" s="4">
        <v>0.04</v>
      </c>
      <c r="S177" s="10" t="s">
        <v>624</v>
      </c>
      <c r="T177" s="4">
        <v>1</v>
      </c>
      <c r="U177" s="4">
        <v>0.42</v>
      </c>
      <c r="V177" s="4">
        <v>0.19</v>
      </c>
      <c r="W177" s="4">
        <v>0.1</v>
      </c>
      <c r="X177" s="4">
        <v>0.04</v>
      </c>
    </row>
    <row r="178" spans="1:24" x14ac:dyDescent="0.25">
      <c r="A178" s="47" t="s">
        <v>457</v>
      </c>
      <c r="B178" s="51">
        <v>0</v>
      </c>
      <c r="C178" s="6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J178" s="10" t="s">
        <v>624</v>
      </c>
      <c r="K178" s="4">
        <v>1</v>
      </c>
      <c r="L178" s="4">
        <v>0.41</v>
      </c>
      <c r="M178" s="4">
        <v>0.19</v>
      </c>
      <c r="N178" s="4">
        <v>0.09</v>
      </c>
      <c r="O178" s="4">
        <v>0.03</v>
      </c>
      <c r="S178" s="10" t="s">
        <v>376</v>
      </c>
      <c r="T178" s="4">
        <v>1</v>
      </c>
      <c r="U178" s="4">
        <v>0.63</v>
      </c>
      <c r="V178" s="4">
        <v>0.22</v>
      </c>
      <c r="W178" s="4">
        <v>0.08</v>
      </c>
      <c r="X178" s="4">
        <v>0.04</v>
      </c>
    </row>
    <row r="179" spans="1:24" x14ac:dyDescent="0.25">
      <c r="A179" s="47" t="s">
        <v>677</v>
      </c>
      <c r="B179" s="51">
        <v>0</v>
      </c>
      <c r="C179" s="6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J179" s="10" t="s">
        <v>511</v>
      </c>
      <c r="K179" s="4">
        <v>1</v>
      </c>
      <c r="L179" s="4">
        <v>0.34</v>
      </c>
      <c r="M179" s="4">
        <v>0.14000000000000001</v>
      </c>
      <c r="N179" s="4">
        <v>0.06</v>
      </c>
      <c r="O179" s="4">
        <v>0.02</v>
      </c>
      <c r="S179" s="10" t="s">
        <v>511</v>
      </c>
      <c r="T179" s="4">
        <v>1</v>
      </c>
      <c r="U179" s="4">
        <v>0.35</v>
      </c>
      <c r="V179" s="4">
        <v>0.14000000000000001</v>
      </c>
      <c r="W179" s="4">
        <v>0.06</v>
      </c>
      <c r="X179" s="4">
        <v>0.02</v>
      </c>
    </row>
    <row r="180" spans="1:24" x14ac:dyDescent="0.25">
      <c r="A180" s="39" t="s">
        <v>696</v>
      </c>
      <c r="B180" s="45"/>
      <c r="C180" s="60"/>
      <c r="D180" s="45"/>
      <c r="E180" s="45"/>
      <c r="F180" s="45"/>
      <c r="G180" s="45"/>
      <c r="H180" s="45"/>
      <c r="J180" s="10" t="s">
        <v>561</v>
      </c>
      <c r="K180" s="4">
        <v>1</v>
      </c>
      <c r="L180" s="4">
        <v>0.32</v>
      </c>
      <c r="M180" s="4">
        <v>0.14000000000000001</v>
      </c>
      <c r="N180" s="4">
        <v>0.05</v>
      </c>
      <c r="O180" s="4">
        <v>0.02</v>
      </c>
      <c r="S180" s="10" t="s">
        <v>561</v>
      </c>
      <c r="T180" s="4">
        <v>1</v>
      </c>
      <c r="U180" s="4">
        <v>0.32</v>
      </c>
      <c r="V180" s="4">
        <v>0.14000000000000001</v>
      </c>
      <c r="W180" s="4">
        <v>0.05</v>
      </c>
      <c r="X180" s="4">
        <v>0.01</v>
      </c>
    </row>
    <row r="181" spans="1:24" x14ac:dyDescent="0.25">
      <c r="A181" s="10" t="s">
        <v>300</v>
      </c>
      <c r="B181" s="8">
        <v>1</v>
      </c>
      <c r="C181" s="58">
        <v>0</v>
      </c>
      <c r="D181" s="4">
        <v>1</v>
      </c>
      <c r="E181" s="4">
        <v>0.84</v>
      </c>
      <c r="F181" s="4">
        <v>0.53</v>
      </c>
      <c r="G181" s="4">
        <v>0.27</v>
      </c>
      <c r="H181" s="4">
        <v>0.17</v>
      </c>
      <c r="J181" s="10" t="s">
        <v>464</v>
      </c>
      <c r="K181" s="4">
        <v>1</v>
      </c>
      <c r="L181" s="4">
        <v>0.36</v>
      </c>
      <c r="M181" s="4">
        <v>0.1</v>
      </c>
      <c r="N181" s="4">
        <v>0.03</v>
      </c>
      <c r="O181" s="4">
        <v>0.01</v>
      </c>
      <c r="S181" s="10" t="s">
        <v>464</v>
      </c>
      <c r="T181" s="4">
        <v>1</v>
      </c>
      <c r="U181" s="4">
        <v>0.37</v>
      </c>
      <c r="V181" s="4">
        <v>0.1</v>
      </c>
      <c r="W181" s="4">
        <v>0.03</v>
      </c>
      <c r="X181" s="4">
        <v>0.01</v>
      </c>
    </row>
    <row r="182" spans="1:24" x14ac:dyDescent="0.25">
      <c r="A182" s="10" t="s">
        <v>561</v>
      </c>
      <c r="B182" s="8">
        <v>0</v>
      </c>
      <c r="C182" s="58">
        <v>1</v>
      </c>
      <c r="D182" s="4">
        <v>1</v>
      </c>
      <c r="E182" s="4">
        <v>0.32</v>
      </c>
      <c r="F182" s="4">
        <v>0.14000000000000001</v>
      </c>
      <c r="G182" s="4">
        <v>0.04</v>
      </c>
      <c r="H182" s="4">
        <v>0.01</v>
      </c>
      <c r="J182" s="10" t="s">
        <v>582</v>
      </c>
      <c r="K182" s="4">
        <v>1</v>
      </c>
      <c r="L182" s="4">
        <v>0.28000000000000003</v>
      </c>
      <c r="M182" s="4">
        <v>0.09</v>
      </c>
      <c r="N182" s="4">
        <v>0.03</v>
      </c>
      <c r="O182" s="4">
        <v>0.01</v>
      </c>
      <c r="S182" s="10" t="s">
        <v>582</v>
      </c>
      <c r="T182" s="4">
        <v>1</v>
      </c>
      <c r="U182" s="4">
        <v>0.28999999999999998</v>
      </c>
      <c r="V182" s="4">
        <v>0.09</v>
      </c>
      <c r="W182" s="4">
        <v>0.03</v>
      </c>
      <c r="X182" s="4">
        <v>0.01</v>
      </c>
    </row>
    <row r="183" spans="1:24" x14ac:dyDescent="0.25">
      <c r="A183" s="47" t="s">
        <v>505</v>
      </c>
      <c r="B183" s="51">
        <v>0</v>
      </c>
      <c r="C183" s="6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J183" s="10" t="s">
        <v>664</v>
      </c>
      <c r="K183" s="4">
        <v>1</v>
      </c>
      <c r="L183" s="4">
        <v>0.27</v>
      </c>
      <c r="M183" s="4">
        <v>0.09</v>
      </c>
      <c r="N183" s="4">
        <v>0.03</v>
      </c>
      <c r="O183" s="4">
        <v>0.01</v>
      </c>
      <c r="S183" s="10" t="s">
        <v>599</v>
      </c>
      <c r="T183" s="4">
        <v>1</v>
      </c>
      <c r="U183" s="4">
        <v>0.18</v>
      </c>
      <c r="V183" s="4">
        <v>7.0000000000000007E-2</v>
      </c>
      <c r="W183" s="4">
        <v>0.02</v>
      </c>
      <c r="X183" s="4">
        <v>0.01</v>
      </c>
    </row>
    <row r="184" spans="1:24" x14ac:dyDescent="0.25">
      <c r="A184" s="47" t="s">
        <v>580</v>
      </c>
      <c r="B184" s="51">
        <v>0</v>
      </c>
      <c r="C184" s="6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J184" s="10" t="s">
        <v>599</v>
      </c>
      <c r="K184" s="4">
        <v>1</v>
      </c>
      <c r="L184" s="4">
        <v>0.17</v>
      </c>
      <c r="M184" s="4">
        <v>7.0000000000000007E-2</v>
      </c>
      <c r="N184" s="4">
        <v>0.02</v>
      </c>
      <c r="O184" s="4">
        <v>0.01</v>
      </c>
      <c r="S184" s="47" t="s">
        <v>303</v>
      </c>
      <c r="T184" s="52">
        <v>1</v>
      </c>
      <c r="U184" s="52">
        <v>0</v>
      </c>
      <c r="V184" s="52">
        <v>0</v>
      </c>
      <c r="W184" s="52">
        <v>0</v>
      </c>
      <c r="X184" s="52">
        <v>0</v>
      </c>
    </row>
    <row r="185" spans="1:24" x14ac:dyDescent="0.25">
      <c r="A185" s="39" t="s">
        <v>697</v>
      </c>
      <c r="B185" s="45"/>
      <c r="C185" s="60"/>
      <c r="D185" s="45"/>
      <c r="E185" s="45"/>
      <c r="F185" s="45"/>
      <c r="G185" s="45"/>
      <c r="H185" s="45"/>
      <c r="J185" s="10" t="s">
        <v>303</v>
      </c>
      <c r="K185" s="4">
        <v>1</v>
      </c>
      <c r="L185" s="4">
        <v>0.17</v>
      </c>
      <c r="M185" s="4">
        <v>0.05</v>
      </c>
      <c r="N185" s="4">
        <v>0.01</v>
      </c>
      <c r="O185" s="4">
        <v>0</v>
      </c>
      <c r="S185" s="47" t="s">
        <v>664</v>
      </c>
      <c r="T185" s="52">
        <v>1</v>
      </c>
      <c r="U185" s="52">
        <v>0</v>
      </c>
      <c r="V185" s="52">
        <v>0</v>
      </c>
      <c r="W185" s="52">
        <v>0</v>
      </c>
      <c r="X185" s="52">
        <v>0</v>
      </c>
    </row>
    <row r="186" spans="1:24" x14ac:dyDescent="0.25">
      <c r="A186" s="10" t="s">
        <v>413</v>
      </c>
      <c r="B186" s="8">
        <v>1</v>
      </c>
      <c r="C186" s="58">
        <v>0</v>
      </c>
      <c r="D186" s="4">
        <v>1</v>
      </c>
      <c r="E186" s="4">
        <v>0.68</v>
      </c>
      <c r="F186" s="4">
        <v>0.4</v>
      </c>
      <c r="G186" s="4">
        <v>0.19</v>
      </c>
      <c r="H186" s="4">
        <v>0.08</v>
      </c>
      <c r="J186" s="47" t="s">
        <v>316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S186" s="47" t="s">
        <v>316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</row>
    <row r="187" spans="1:24" x14ac:dyDescent="0.25">
      <c r="A187" s="10" t="s">
        <v>303</v>
      </c>
      <c r="B187" s="8">
        <v>0</v>
      </c>
      <c r="C187" s="58">
        <v>1</v>
      </c>
      <c r="D187" s="4">
        <v>1</v>
      </c>
      <c r="E187" s="4">
        <v>0.16</v>
      </c>
      <c r="F187" s="4">
        <v>0.05</v>
      </c>
      <c r="G187" s="4">
        <v>0.01</v>
      </c>
      <c r="H187" s="4">
        <v>0</v>
      </c>
      <c r="J187" s="47" t="s">
        <v>346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S187" s="47" t="s">
        <v>346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</row>
    <row r="188" spans="1:24" x14ac:dyDescent="0.25">
      <c r="A188" s="47" t="s">
        <v>383</v>
      </c>
      <c r="B188" s="51">
        <v>0</v>
      </c>
      <c r="C188" s="62">
        <v>0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J188" s="47" t="s">
        <v>347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S188" s="47" t="s">
        <v>347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</row>
    <row r="189" spans="1:24" x14ac:dyDescent="0.25">
      <c r="A189" s="47" t="s">
        <v>638</v>
      </c>
      <c r="B189" s="51">
        <v>0</v>
      </c>
      <c r="C189" s="6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J189" s="47" t="s">
        <v>375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S189" s="47" t="s">
        <v>375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</row>
    <row r="190" spans="1:24" x14ac:dyDescent="0.25">
      <c r="A190" s="39" t="s">
        <v>698</v>
      </c>
      <c r="B190" s="45"/>
      <c r="C190" s="60"/>
      <c r="D190" s="45"/>
      <c r="E190" s="45"/>
      <c r="F190" s="45"/>
      <c r="G190" s="45"/>
      <c r="H190" s="45"/>
      <c r="J190" s="47" t="s">
        <v>383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S190" s="47" t="s">
        <v>383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</row>
    <row r="191" spans="1:24" x14ac:dyDescent="0.25">
      <c r="A191" s="10" t="s">
        <v>607</v>
      </c>
      <c r="B191" s="17">
        <v>0</v>
      </c>
      <c r="C191" s="57">
        <v>1</v>
      </c>
      <c r="D191" s="19">
        <v>1</v>
      </c>
      <c r="E191" s="19">
        <v>0.67</v>
      </c>
      <c r="F191" s="19">
        <v>0.33</v>
      </c>
      <c r="G191" s="19">
        <v>0.2</v>
      </c>
      <c r="H191" s="19">
        <v>0.08</v>
      </c>
      <c r="J191" s="47" t="s">
        <v>400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S191" s="47" t="s">
        <v>400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</row>
    <row r="192" spans="1:24" x14ac:dyDescent="0.25">
      <c r="A192" s="10" t="s">
        <v>464</v>
      </c>
      <c r="B192" s="8">
        <v>1</v>
      </c>
      <c r="C192" s="58">
        <v>0</v>
      </c>
      <c r="D192" s="4">
        <v>1</v>
      </c>
      <c r="E192" s="4">
        <v>0.38</v>
      </c>
      <c r="F192" s="4">
        <v>0.09</v>
      </c>
      <c r="G192" s="4">
        <v>0.03</v>
      </c>
      <c r="H192" s="4">
        <v>0.01</v>
      </c>
      <c r="J192" s="47" t="s">
        <v>433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S192" s="47" t="s">
        <v>433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</row>
    <row r="193" spans="1:24" x14ac:dyDescent="0.25">
      <c r="A193" s="47" t="s">
        <v>375</v>
      </c>
      <c r="B193" s="51">
        <v>0</v>
      </c>
      <c r="C193" s="62">
        <v>0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J193" s="47" t="s">
        <v>434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S193" s="47" t="s">
        <v>434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</row>
    <row r="194" spans="1:24" x14ac:dyDescent="0.25">
      <c r="A194" s="47" t="s">
        <v>433</v>
      </c>
      <c r="B194" s="48">
        <v>0</v>
      </c>
      <c r="C194" s="61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J194" s="47" t="s">
        <v>457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S194" s="47" t="s">
        <v>457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</row>
    <row r="195" spans="1:24" x14ac:dyDescent="0.25">
      <c r="A195" s="39" t="s">
        <v>699</v>
      </c>
      <c r="B195" s="45"/>
      <c r="C195" s="60"/>
      <c r="D195" s="45"/>
      <c r="E195" s="45"/>
      <c r="F195" s="45"/>
      <c r="G195" s="45"/>
      <c r="H195" s="45"/>
      <c r="J195" s="47" t="s">
        <v>505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S195" s="47" t="s">
        <v>505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</row>
    <row r="196" spans="1:24" x14ac:dyDescent="0.25">
      <c r="A196" s="10" t="s">
        <v>376</v>
      </c>
      <c r="B196" s="8">
        <v>0</v>
      </c>
      <c r="C196" s="58">
        <v>1</v>
      </c>
      <c r="D196" s="4">
        <v>1</v>
      </c>
      <c r="E196" s="4">
        <v>0.62</v>
      </c>
      <c r="F196" s="4">
        <v>0.18</v>
      </c>
      <c r="G196" s="4">
        <v>7.0000000000000007E-2</v>
      </c>
      <c r="H196" s="4">
        <v>0.03</v>
      </c>
      <c r="J196" s="47" t="s">
        <v>566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S196" s="47" t="s">
        <v>566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</row>
    <row r="197" spans="1:24" x14ac:dyDescent="0.25">
      <c r="A197" s="10" t="s">
        <v>511</v>
      </c>
      <c r="B197" s="8">
        <v>1</v>
      </c>
      <c r="C197" s="58">
        <v>0</v>
      </c>
      <c r="D197" s="4">
        <v>1</v>
      </c>
      <c r="E197" s="4">
        <v>0.33</v>
      </c>
      <c r="F197" s="4">
        <v>0.12</v>
      </c>
      <c r="G197" s="4">
        <v>0.05</v>
      </c>
      <c r="H197" s="4">
        <v>0.02</v>
      </c>
      <c r="J197" s="47" t="s">
        <v>580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S197" s="47" t="s">
        <v>580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</row>
    <row r="198" spans="1:24" x14ac:dyDescent="0.25">
      <c r="A198" s="47" t="s">
        <v>316</v>
      </c>
      <c r="B198" s="51">
        <v>0</v>
      </c>
      <c r="C198" s="62">
        <v>0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J198" s="47" t="s">
        <v>583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S198" s="47" t="s">
        <v>583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</row>
    <row r="199" spans="1:24" x14ac:dyDescent="0.25">
      <c r="A199" s="47" t="s">
        <v>347</v>
      </c>
      <c r="B199" s="51">
        <v>0</v>
      </c>
      <c r="C199" s="6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J199" s="47" t="s">
        <v>638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S199" s="47" t="s">
        <v>638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</row>
    <row r="200" spans="1:24" x14ac:dyDescent="0.25">
      <c r="A200" s="39" t="s">
        <v>700</v>
      </c>
      <c r="B200" s="45"/>
      <c r="C200" s="60"/>
      <c r="D200" s="45"/>
      <c r="E200" s="45"/>
      <c r="F200" s="45"/>
      <c r="G200" s="45"/>
      <c r="H200" s="45"/>
      <c r="J200" s="47" t="s">
        <v>660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S200" s="47" t="s">
        <v>660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</row>
    <row r="201" spans="1:24" x14ac:dyDescent="0.25">
      <c r="A201" s="10" t="s">
        <v>338</v>
      </c>
      <c r="B201" s="8">
        <v>1</v>
      </c>
      <c r="C201" s="58">
        <v>0</v>
      </c>
      <c r="D201" s="4">
        <v>1</v>
      </c>
      <c r="E201" s="4">
        <v>0.85</v>
      </c>
      <c r="F201" s="4">
        <v>0.66</v>
      </c>
      <c r="G201" s="4">
        <v>0.43</v>
      </c>
      <c r="H201" s="4">
        <v>0.28999999999999998</v>
      </c>
      <c r="J201" s="47" t="s">
        <v>677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S201" s="47" t="s">
        <v>677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</row>
    <row r="202" spans="1:24" x14ac:dyDescent="0.25">
      <c r="A202" s="10" t="s">
        <v>624</v>
      </c>
      <c r="B202" s="8">
        <v>0</v>
      </c>
      <c r="C202" s="58">
        <v>0.7</v>
      </c>
      <c r="D202" s="4">
        <v>0.7</v>
      </c>
      <c r="E202" s="4">
        <v>0.26</v>
      </c>
      <c r="F202" s="4">
        <v>0.13</v>
      </c>
      <c r="G202" s="4">
        <v>0.06</v>
      </c>
      <c r="H202" s="4">
        <v>0.02</v>
      </c>
    </row>
    <row r="203" spans="1:24" x14ac:dyDescent="0.25">
      <c r="A203" s="10" t="s">
        <v>583</v>
      </c>
      <c r="B203" s="8">
        <v>0</v>
      </c>
      <c r="C203" s="58">
        <v>0.28000000000000003</v>
      </c>
      <c r="D203" s="4">
        <v>0.28000000000000003</v>
      </c>
      <c r="E203" s="4">
        <v>0.1</v>
      </c>
      <c r="F203" s="4">
        <v>0.04</v>
      </c>
      <c r="G203" s="4">
        <v>0.02</v>
      </c>
      <c r="H203" s="4">
        <v>0.01</v>
      </c>
    </row>
    <row r="204" spans="1:24" x14ac:dyDescent="0.25">
      <c r="A204" s="10" t="s">
        <v>346</v>
      </c>
      <c r="B204" s="8">
        <v>0</v>
      </c>
      <c r="C204" s="58">
        <v>0.01</v>
      </c>
      <c r="D204" s="4">
        <v>0.01</v>
      </c>
      <c r="E204" s="4">
        <v>0</v>
      </c>
      <c r="F204" s="4">
        <v>0</v>
      </c>
      <c r="G204" s="4">
        <v>0</v>
      </c>
      <c r="H204" s="4">
        <v>0</v>
      </c>
    </row>
    <row r="205" spans="1:24" x14ac:dyDescent="0.25">
      <c r="A205" s="39" t="s">
        <v>701</v>
      </c>
      <c r="B205" s="45"/>
      <c r="C205" s="60"/>
      <c r="D205" s="45"/>
      <c r="E205" s="45"/>
      <c r="F205" s="45"/>
      <c r="G205" s="45"/>
      <c r="H205" s="45"/>
    </row>
    <row r="206" spans="1:24" x14ac:dyDescent="0.25">
      <c r="A206" s="10" t="s">
        <v>562</v>
      </c>
      <c r="B206" s="8">
        <v>0.99</v>
      </c>
      <c r="C206" s="58">
        <v>0.01</v>
      </c>
      <c r="D206" s="4">
        <v>1</v>
      </c>
      <c r="E206" s="4">
        <v>0.64</v>
      </c>
      <c r="F206" s="4">
        <v>0.37</v>
      </c>
      <c r="G206" s="4">
        <v>0.24</v>
      </c>
      <c r="H206" s="4">
        <v>0.1</v>
      </c>
    </row>
    <row r="207" spans="1:24" x14ac:dyDescent="0.25">
      <c r="A207" s="10" t="s">
        <v>660</v>
      </c>
      <c r="B207" s="8">
        <v>0</v>
      </c>
      <c r="C207" s="58">
        <v>0.57999999999999996</v>
      </c>
      <c r="D207" s="4">
        <v>0.57999999999999996</v>
      </c>
      <c r="E207" s="4">
        <v>0.12</v>
      </c>
      <c r="F207" s="4">
        <v>0.06</v>
      </c>
      <c r="G207" s="4">
        <v>0.02</v>
      </c>
      <c r="H207" s="4">
        <v>0.01</v>
      </c>
    </row>
    <row r="208" spans="1:24" x14ac:dyDescent="0.25">
      <c r="A208" s="10" t="s">
        <v>434</v>
      </c>
      <c r="B208" s="8">
        <v>0.01</v>
      </c>
      <c r="C208" s="58">
        <v>0.35</v>
      </c>
      <c r="D208" s="4">
        <v>0.35</v>
      </c>
      <c r="E208" s="4">
        <v>0.02</v>
      </c>
      <c r="F208" s="4">
        <v>0.01</v>
      </c>
      <c r="G208" s="4">
        <v>0</v>
      </c>
      <c r="H208" s="4">
        <v>0</v>
      </c>
    </row>
    <row r="209" spans="1:24" x14ac:dyDescent="0.25">
      <c r="A209" s="10" t="s">
        <v>599</v>
      </c>
      <c r="B209" s="8">
        <v>0</v>
      </c>
      <c r="C209" s="58">
        <v>7.0000000000000007E-2</v>
      </c>
      <c r="D209" s="4">
        <v>7.0000000000000007E-2</v>
      </c>
      <c r="E209" s="4">
        <v>0.01</v>
      </c>
      <c r="F209" s="4">
        <v>0</v>
      </c>
      <c r="G209" s="4">
        <v>0</v>
      </c>
      <c r="H209" s="4">
        <v>0</v>
      </c>
    </row>
    <row r="211" spans="1:24" x14ac:dyDescent="0.25">
      <c r="A211" s="15">
        <v>44899</v>
      </c>
      <c r="B211" s="7" t="s">
        <v>712</v>
      </c>
      <c r="C211" s="7" t="s">
        <v>710</v>
      </c>
      <c r="D211" s="7" t="s">
        <v>711</v>
      </c>
      <c r="E211" s="7" t="s">
        <v>33</v>
      </c>
      <c r="F211" s="7" t="s">
        <v>280</v>
      </c>
      <c r="J211" s="15">
        <v>44900</v>
      </c>
      <c r="K211" s="7" t="s">
        <v>712</v>
      </c>
      <c r="L211" s="7" t="s">
        <v>710</v>
      </c>
      <c r="M211" s="7" t="s">
        <v>711</v>
      </c>
      <c r="N211" s="7" t="s">
        <v>33</v>
      </c>
      <c r="O211" s="7" t="s">
        <v>280</v>
      </c>
      <c r="S211" s="15">
        <v>44901</v>
      </c>
      <c r="T211" s="7" t="s">
        <v>712</v>
      </c>
      <c r="U211" s="7" t="s">
        <v>710</v>
      </c>
      <c r="V211" s="7" t="s">
        <v>711</v>
      </c>
      <c r="W211" s="7" t="s">
        <v>33</v>
      </c>
      <c r="X211" s="7" t="s">
        <v>280</v>
      </c>
    </row>
    <row r="212" spans="1:24" x14ac:dyDescent="0.25">
      <c r="A212" s="10" t="s">
        <v>300</v>
      </c>
      <c r="B212" s="19">
        <v>1</v>
      </c>
      <c r="C212" s="19">
        <v>1</v>
      </c>
      <c r="D212" s="19">
        <v>0.57999999999999996</v>
      </c>
      <c r="E212" s="19">
        <v>0.34</v>
      </c>
      <c r="F212" s="19">
        <v>0.21</v>
      </c>
      <c r="J212" s="10" t="s">
        <v>338</v>
      </c>
      <c r="K212" s="19">
        <v>1</v>
      </c>
      <c r="L212" s="19">
        <v>1</v>
      </c>
      <c r="M212" s="19">
        <v>0.72</v>
      </c>
      <c r="N212" s="19">
        <v>0.39</v>
      </c>
      <c r="O212" s="19">
        <v>0.25</v>
      </c>
      <c r="S212" s="10" t="s">
        <v>338</v>
      </c>
      <c r="T212" s="19">
        <v>1</v>
      </c>
      <c r="U212" s="19">
        <v>1</v>
      </c>
      <c r="V212" s="19">
        <v>0.73</v>
      </c>
      <c r="W212" s="19">
        <v>0.4</v>
      </c>
      <c r="X212" s="19">
        <v>0.26</v>
      </c>
    </row>
    <row r="213" spans="1:24" x14ac:dyDescent="0.25">
      <c r="A213" s="10" t="s">
        <v>338</v>
      </c>
      <c r="B213" s="4">
        <v>1</v>
      </c>
      <c r="C213" s="4">
        <v>0.82</v>
      </c>
      <c r="D213" s="4">
        <v>0.6</v>
      </c>
      <c r="E213" s="4">
        <v>0.32</v>
      </c>
      <c r="F213" s="4">
        <v>0.21</v>
      </c>
      <c r="J213" s="10" t="s">
        <v>300</v>
      </c>
      <c r="K213" s="4">
        <v>1</v>
      </c>
      <c r="L213" s="4">
        <v>1</v>
      </c>
      <c r="M213" s="4">
        <v>0.57999999999999996</v>
      </c>
      <c r="N213" s="4">
        <v>0.31</v>
      </c>
      <c r="O213" s="4">
        <v>0.2</v>
      </c>
      <c r="S213" s="10" t="s">
        <v>300</v>
      </c>
      <c r="T213" s="4">
        <v>1</v>
      </c>
      <c r="U213" s="4">
        <v>1</v>
      </c>
      <c r="V213" s="4">
        <v>0.56999999999999995</v>
      </c>
      <c r="W213" s="4">
        <v>0.3</v>
      </c>
      <c r="X213" s="4">
        <v>0.19</v>
      </c>
    </row>
    <row r="214" spans="1:24" x14ac:dyDescent="0.25">
      <c r="A214" s="10" t="s">
        <v>516</v>
      </c>
      <c r="B214" s="4">
        <v>1</v>
      </c>
      <c r="C214" s="4">
        <v>1</v>
      </c>
      <c r="D214" s="4">
        <v>0.42</v>
      </c>
      <c r="E214" s="4">
        <v>0.22</v>
      </c>
      <c r="F214" s="4">
        <v>0.13</v>
      </c>
      <c r="J214" s="10" t="s">
        <v>413</v>
      </c>
      <c r="K214" s="4">
        <v>1</v>
      </c>
      <c r="L214" s="4">
        <v>1</v>
      </c>
      <c r="M214" s="4">
        <v>0.54</v>
      </c>
      <c r="N214" s="4">
        <v>0.28999999999999998</v>
      </c>
      <c r="O214" s="4">
        <v>0.12</v>
      </c>
      <c r="S214" s="10" t="s">
        <v>562</v>
      </c>
      <c r="T214" s="4">
        <v>1</v>
      </c>
      <c r="U214" s="4">
        <v>1</v>
      </c>
      <c r="V214" s="4">
        <v>0.67</v>
      </c>
      <c r="W214" s="4">
        <v>0.36</v>
      </c>
      <c r="X214" s="4">
        <v>0.15</v>
      </c>
    </row>
    <row r="215" spans="1:24" x14ac:dyDescent="0.25">
      <c r="A215" s="10" t="s">
        <v>413</v>
      </c>
      <c r="B215" s="43">
        <v>1</v>
      </c>
      <c r="C215" s="43">
        <v>1</v>
      </c>
      <c r="D215" s="43">
        <v>0.54</v>
      </c>
      <c r="E215" s="43">
        <v>0.28000000000000003</v>
      </c>
      <c r="F215" s="43">
        <v>0.12</v>
      </c>
      <c r="J215" s="10" t="s">
        <v>516</v>
      </c>
      <c r="K215" s="43">
        <v>1</v>
      </c>
      <c r="L215" s="43">
        <v>1</v>
      </c>
      <c r="M215" s="43">
        <v>0.42</v>
      </c>
      <c r="N215" s="43">
        <v>0.2</v>
      </c>
      <c r="O215" s="43">
        <v>0.12</v>
      </c>
      <c r="S215" s="10" t="s">
        <v>516</v>
      </c>
      <c r="T215" s="43">
        <v>1</v>
      </c>
      <c r="U215" s="43">
        <v>1</v>
      </c>
      <c r="V215" s="43">
        <v>0.43</v>
      </c>
      <c r="W215" s="43">
        <v>0.21</v>
      </c>
      <c r="X215" s="43">
        <v>0.13</v>
      </c>
    </row>
    <row r="216" spans="1:24" x14ac:dyDescent="0.25">
      <c r="A216" s="10" t="s">
        <v>403</v>
      </c>
      <c r="B216" s="4">
        <v>1</v>
      </c>
      <c r="C216" s="4">
        <v>1</v>
      </c>
      <c r="D216" s="4">
        <v>0.46</v>
      </c>
      <c r="E216" s="4">
        <v>0.23</v>
      </c>
      <c r="F216" s="4">
        <v>0.09</v>
      </c>
      <c r="J216" s="10" t="s">
        <v>403</v>
      </c>
      <c r="K216" s="4">
        <v>1</v>
      </c>
      <c r="L216" s="4">
        <v>1</v>
      </c>
      <c r="M216" s="4">
        <v>0.46</v>
      </c>
      <c r="N216" s="4">
        <v>0.23</v>
      </c>
      <c r="O216" s="4">
        <v>0.09</v>
      </c>
      <c r="S216" s="10" t="s">
        <v>413</v>
      </c>
      <c r="T216" s="4">
        <v>1</v>
      </c>
      <c r="U216" s="4">
        <v>1</v>
      </c>
      <c r="V216" s="4">
        <v>0.54</v>
      </c>
      <c r="W216" s="4">
        <v>0.28999999999999998</v>
      </c>
      <c r="X216" s="4">
        <v>0.12</v>
      </c>
    </row>
    <row r="217" spans="1:24" x14ac:dyDescent="0.25">
      <c r="A217" s="10" t="s">
        <v>607</v>
      </c>
      <c r="B217" s="4">
        <v>1</v>
      </c>
      <c r="C217" s="4">
        <v>0.65</v>
      </c>
      <c r="D217" s="4">
        <v>0.35</v>
      </c>
      <c r="E217" s="4">
        <v>0.18</v>
      </c>
      <c r="F217" s="4">
        <v>7.0000000000000007E-2</v>
      </c>
      <c r="J217" s="10" t="s">
        <v>607</v>
      </c>
      <c r="K217" s="4">
        <v>1</v>
      </c>
      <c r="L217" s="4">
        <v>0.65</v>
      </c>
      <c r="M217" s="4">
        <v>0.35</v>
      </c>
      <c r="N217" s="4">
        <v>0.18</v>
      </c>
      <c r="O217" s="4">
        <v>0.08</v>
      </c>
      <c r="S217" s="10" t="s">
        <v>403</v>
      </c>
      <c r="T217" s="4">
        <v>1</v>
      </c>
      <c r="U217" s="4">
        <v>1</v>
      </c>
      <c r="V217" s="4">
        <v>0.46</v>
      </c>
      <c r="W217" s="4">
        <v>0.23</v>
      </c>
      <c r="X217" s="4">
        <v>0.09</v>
      </c>
    </row>
    <row r="218" spans="1:24" x14ac:dyDescent="0.25">
      <c r="A218" s="10" t="s">
        <v>562</v>
      </c>
      <c r="B218" s="4">
        <v>1</v>
      </c>
      <c r="C218" s="4">
        <v>0.59</v>
      </c>
      <c r="D218" s="4">
        <v>0.31</v>
      </c>
      <c r="E218" s="4">
        <v>0.16</v>
      </c>
      <c r="F218" s="4">
        <v>7.0000000000000007E-2</v>
      </c>
      <c r="J218" s="10" t="s">
        <v>562</v>
      </c>
      <c r="K218" s="4">
        <v>1</v>
      </c>
      <c r="L218" s="4">
        <v>0.57999999999999996</v>
      </c>
      <c r="M218" s="4">
        <v>0.31</v>
      </c>
      <c r="N218" s="4">
        <v>0.16</v>
      </c>
      <c r="O218" s="4">
        <v>0.06</v>
      </c>
      <c r="S218" s="10" t="s">
        <v>376</v>
      </c>
      <c r="T218" s="4">
        <v>1</v>
      </c>
      <c r="U218" s="4">
        <v>1</v>
      </c>
      <c r="V218" s="4">
        <v>0.27</v>
      </c>
      <c r="W218" s="4">
        <v>0.09</v>
      </c>
      <c r="X218" s="4">
        <v>0.04</v>
      </c>
    </row>
    <row r="219" spans="1:24" x14ac:dyDescent="0.25">
      <c r="A219" s="10" t="s">
        <v>376</v>
      </c>
      <c r="B219" s="4">
        <v>1</v>
      </c>
      <c r="C219" s="4">
        <v>0.62</v>
      </c>
      <c r="D219" s="4">
        <v>0.23</v>
      </c>
      <c r="E219" s="4">
        <v>0.08</v>
      </c>
      <c r="F219" s="4">
        <v>0.04</v>
      </c>
      <c r="J219" s="10" t="s">
        <v>376</v>
      </c>
      <c r="K219" s="4">
        <v>1</v>
      </c>
      <c r="L219" s="4">
        <v>1</v>
      </c>
      <c r="M219" s="4">
        <v>0.28000000000000003</v>
      </c>
      <c r="N219" s="4">
        <v>0.09</v>
      </c>
      <c r="O219" s="4">
        <v>0.04</v>
      </c>
      <c r="S219" s="10" t="s">
        <v>511</v>
      </c>
      <c r="T219" s="4">
        <v>1</v>
      </c>
      <c r="U219" s="4">
        <v>1</v>
      </c>
      <c r="V219" s="4">
        <v>0.33</v>
      </c>
      <c r="W219" s="4">
        <v>0.12</v>
      </c>
      <c r="X219" s="4">
        <v>0.03</v>
      </c>
    </row>
    <row r="220" spans="1:24" x14ac:dyDescent="0.25">
      <c r="A220" s="10" t="s">
        <v>624</v>
      </c>
      <c r="B220" s="4">
        <v>1</v>
      </c>
      <c r="C220" s="4">
        <v>0.41</v>
      </c>
      <c r="D220" s="4">
        <v>0.19</v>
      </c>
      <c r="E220" s="4">
        <v>0.08</v>
      </c>
      <c r="F220" s="4">
        <v>0.03</v>
      </c>
      <c r="J220" s="10" t="s">
        <v>624</v>
      </c>
      <c r="K220" s="4">
        <v>1</v>
      </c>
      <c r="L220" s="4">
        <v>0.42</v>
      </c>
      <c r="M220" s="4">
        <v>0.2</v>
      </c>
      <c r="N220" s="4">
        <v>0.09</v>
      </c>
      <c r="O220" s="4">
        <v>0.03</v>
      </c>
      <c r="S220" s="47" t="s">
        <v>303</v>
      </c>
      <c r="T220" s="52">
        <v>1</v>
      </c>
      <c r="U220" s="52">
        <v>0</v>
      </c>
      <c r="V220" s="52">
        <v>0</v>
      </c>
      <c r="W220" s="52">
        <v>0</v>
      </c>
      <c r="X220" s="52">
        <v>0</v>
      </c>
    </row>
    <row r="221" spans="1:24" x14ac:dyDescent="0.25">
      <c r="A221" s="10" t="s">
        <v>511</v>
      </c>
      <c r="B221" s="4">
        <v>1</v>
      </c>
      <c r="C221" s="4">
        <v>0.35</v>
      </c>
      <c r="D221" s="4">
        <v>0.14000000000000001</v>
      </c>
      <c r="E221" s="4">
        <v>0.06</v>
      </c>
      <c r="F221" s="4">
        <v>0.02</v>
      </c>
      <c r="J221" s="10" t="s">
        <v>511</v>
      </c>
      <c r="K221" s="4">
        <v>1</v>
      </c>
      <c r="L221" s="4">
        <v>0.35</v>
      </c>
      <c r="M221" s="4">
        <v>0.14000000000000001</v>
      </c>
      <c r="N221" s="4">
        <v>0.06</v>
      </c>
      <c r="O221" s="4">
        <v>0.02</v>
      </c>
      <c r="S221" s="47" t="s">
        <v>464</v>
      </c>
      <c r="T221" s="52">
        <v>1</v>
      </c>
      <c r="U221" s="52">
        <v>0</v>
      </c>
      <c r="V221" s="52">
        <v>0</v>
      </c>
      <c r="W221" s="52">
        <v>0</v>
      </c>
      <c r="X221" s="52">
        <v>0</v>
      </c>
    </row>
    <row r="222" spans="1:24" x14ac:dyDescent="0.25">
      <c r="A222" s="10" t="s">
        <v>464</v>
      </c>
      <c r="B222" s="4">
        <v>1</v>
      </c>
      <c r="C222" s="4">
        <v>0.38</v>
      </c>
      <c r="D222" s="4">
        <v>0.11</v>
      </c>
      <c r="E222" s="4">
        <v>0.03</v>
      </c>
      <c r="F222" s="4">
        <v>0.01</v>
      </c>
      <c r="J222" s="47" t="s">
        <v>303</v>
      </c>
      <c r="K222" s="52">
        <v>1</v>
      </c>
      <c r="L222" s="52">
        <v>0</v>
      </c>
      <c r="M222" s="52">
        <v>0</v>
      </c>
      <c r="N222" s="52">
        <v>0</v>
      </c>
      <c r="O222" s="52">
        <v>0</v>
      </c>
      <c r="S222" s="47" t="s">
        <v>561</v>
      </c>
      <c r="T222" s="52">
        <v>1</v>
      </c>
      <c r="U222" s="52">
        <v>0</v>
      </c>
      <c r="V222" s="52">
        <v>0</v>
      </c>
      <c r="W222" s="52">
        <v>0</v>
      </c>
      <c r="X222" s="52">
        <v>0</v>
      </c>
    </row>
    <row r="223" spans="1:24" x14ac:dyDescent="0.25">
      <c r="A223" s="10" t="s">
        <v>599</v>
      </c>
      <c r="B223" s="4">
        <v>1</v>
      </c>
      <c r="C223" s="4">
        <v>0.18</v>
      </c>
      <c r="D223" s="4">
        <v>7.0000000000000007E-2</v>
      </c>
      <c r="E223" s="4">
        <v>0.02</v>
      </c>
      <c r="F223" s="4">
        <v>0.01</v>
      </c>
      <c r="J223" s="47" t="s">
        <v>464</v>
      </c>
      <c r="K223" s="52">
        <v>1</v>
      </c>
      <c r="L223" s="52">
        <v>0</v>
      </c>
      <c r="M223" s="52">
        <v>0</v>
      </c>
      <c r="N223" s="52">
        <v>0</v>
      </c>
      <c r="O223" s="52">
        <v>0</v>
      </c>
      <c r="S223" s="47" t="s">
        <v>582</v>
      </c>
      <c r="T223" s="52">
        <v>1</v>
      </c>
      <c r="U223" s="52">
        <v>0</v>
      </c>
      <c r="V223" s="52">
        <v>0</v>
      </c>
      <c r="W223" s="52">
        <v>0</v>
      </c>
      <c r="X223" s="52">
        <v>0</v>
      </c>
    </row>
    <row r="224" spans="1:24" x14ac:dyDescent="0.25">
      <c r="A224" s="47" t="s">
        <v>303</v>
      </c>
      <c r="B224" s="52">
        <v>1</v>
      </c>
      <c r="C224" s="52">
        <v>0</v>
      </c>
      <c r="D224" s="52">
        <v>0</v>
      </c>
      <c r="E224" s="52">
        <v>0</v>
      </c>
      <c r="F224" s="52">
        <v>0</v>
      </c>
      <c r="J224" s="47" t="s">
        <v>561</v>
      </c>
      <c r="K224" s="52">
        <v>1</v>
      </c>
      <c r="L224" s="52">
        <v>0</v>
      </c>
      <c r="M224" s="52">
        <v>0</v>
      </c>
      <c r="N224" s="52">
        <v>0</v>
      </c>
      <c r="O224" s="52">
        <v>0</v>
      </c>
      <c r="S224" s="47" t="s">
        <v>599</v>
      </c>
      <c r="T224" s="52">
        <v>1</v>
      </c>
      <c r="U224" s="52">
        <v>0</v>
      </c>
      <c r="V224" s="52">
        <v>0</v>
      </c>
      <c r="W224" s="52">
        <v>0</v>
      </c>
      <c r="X224" s="52">
        <v>0</v>
      </c>
    </row>
    <row r="225" spans="1:24" x14ac:dyDescent="0.25">
      <c r="A225" s="47" t="s">
        <v>561</v>
      </c>
      <c r="B225" s="52">
        <v>1</v>
      </c>
      <c r="C225" s="52">
        <v>0</v>
      </c>
      <c r="D225" s="52">
        <v>0</v>
      </c>
      <c r="E225" s="52">
        <v>0</v>
      </c>
      <c r="F225" s="52">
        <v>0</v>
      </c>
      <c r="J225" s="47" t="s">
        <v>582</v>
      </c>
      <c r="K225" s="52">
        <v>1</v>
      </c>
      <c r="L225" s="52">
        <v>0</v>
      </c>
      <c r="M225" s="52">
        <v>0</v>
      </c>
      <c r="N225" s="52">
        <v>0</v>
      </c>
      <c r="O225" s="52">
        <v>0</v>
      </c>
      <c r="S225" s="47" t="s">
        <v>607</v>
      </c>
      <c r="T225" s="52">
        <v>1</v>
      </c>
      <c r="U225" s="52">
        <v>0</v>
      </c>
      <c r="V225" s="52">
        <v>0</v>
      </c>
      <c r="W225" s="52">
        <v>0</v>
      </c>
      <c r="X225" s="52">
        <v>0</v>
      </c>
    </row>
    <row r="226" spans="1:24" x14ac:dyDescent="0.25">
      <c r="A226" s="47" t="s">
        <v>582</v>
      </c>
      <c r="B226" s="52">
        <v>1</v>
      </c>
      <c r="C226" s="52">
        <v>0</v>
      </c>
      <c r="D226" s="52">
        <v>0</v>
      </c>
      <c r="E226" s="52">
        <v>0</v>
      </c>
      <c r="F226" s="52">
        <v>0</v>
      </c>
      <c r="J226" s="47" t="s">
        <v>599</v>
      </c>
      <c r="K226" s="52">
        <v>1</v>
      </c>
      <c r="L226" s="52">
        <v>0</v>
      </c>
      <c r="M226" s="52">
        <v>0</v>
      </c>
      <c r="N226" s="52">
        <v>0</v>
      </c>
      <c r="O226" s="52">
        <v>0</v>
      </c>
      <c r="S226" s="47" t="s">
        <v>624</v>
      </c>
      <c r="T226" s="52">
        <v>1</v>
      </c>
      <c r="U226" s="52">
        <v>0</v>
      </c>
      <c r="V226" s="52">
        <v>0</v>
      </c>
      <c r="W226" s="52">
        <v>0</v>
      </c>
      <c r="X226" s="52">
        <v>0</v>
      </c>
    </row>
    <row r="227" spans="1:24" x14ac:dyDescent="0.25">
      <c r="A227" s="47" t="s">
        <v>664</v>
      </c>
      <c r="B227" s="52">
        <v>1</v>
      </c>
      <c r="C227" s="52">
        <v>0</v>
      </c>
      <c r="D227" s="52">
        <v>0</v>
      </c>
      <c r="E227" s="52">
        <v>0</v>
      </c>
      <c r="F227" s="52">
        <v>0</v>
      </c>
      <c r="J227" s="47" t="s">
        <v>664</v>
      </c>
      <c r="K227" s="52">
        <v>1</v>
      </c>
      <c r="L227" s="52">
        <v>0</v>
      </c>
      <c r="M227" s="52">
        <v>0</v>
      </c>
      <c r="N227" s="52">
        <v>0</v>
      </c>
      <c r="O227" s="52">
        <v>0</v>
      </c>
      <c r="S227" s="47" t="s">
        <v>664</v>
      </c>
      <c r="T227" s="52">
        <v>1</v>
      </c>
      <c r="U227" s="52">
        <v>0</v>
      </c>
      <c r="V227" s="52">
        <v>0</v>
      </c>
      <c r="W227" s="52">
        <v>0</v>
      </c>
      <c r="X227" s="52">
        <v>0</v>
      </c>
    </row>
    <row r="228" spans="1:24" x14ac:dyDescent="0.25">
      <c r="A228" s="47" t="s">
        <v>316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J228" s="47" t="s">
        <v>316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S228" s="47" t="s">
        <v>316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</row>
    <row r="229" spans="1:24" x14ac:dyDescent="0.25">
      <c r="A229" s="47" t="s">
        <v>346</v>
      </c>
      <c r="B229" s="52">
        <v>0</v>
      </c>
      <c r="C229" s="52">
        <v>0</v>
      </c>
      <c r="D229" s="52">
        <v>0</v>
      </c>
      <c r="E229" s="52">
        <v>0</v>
      </c>
      <c r="F229" s="52">
        <v>0</v>
      </c>
      <c r="J229" s="47" t="s">
        <v>346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S229" s="47" t="s">
        <v>346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</row>
    <row r="230" spans="1:24" x14ac:dyDescent="0.25">
      <c r="A230" s="47" t="s">
        <v>347</v>
      </c>
      <c r="B230" s="52">
        <v>0</v>
      </c>
      <c r="C230" s="52">
        <v>0</v>
      </c>
      <c r="D230" s="52">
        <v>0</v>
      </c>
      <c r="E230" s="52">
        <v>0</v>
      </c>
      <c r="F230" s="52">
        <v>0</v>
      </c>
      <c r="J230" s="47" t="s">
        <v>347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S230" s="47" t="s">
        <v>347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</row>
    <row r="231" spans="1:24" x14ac:dyDescent="0.25">
      <c r="A231" s="47" t="s">
        <v>375</v>
      </c>
      <c r="B231" s="49">
        <v>0</v>
      </c>
      <c r="C231" s="49">
        <v>0</v>
      </c>
      <c r="D231" s="49">
        <v>0</v>
      </c>
      <c r="E231" s="49">
        <v>0</v>
      </c>
      <c r="F231" s="49">
        <v>0</v>
      </c>
      <c r="J231" s="47" t="s">
        <v>375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S231" s="47" t="s">
        <v>375</v>
      </c>
      <c r="T231" s="49">
        <v>0</v>
      </c>
      <c r="U231" s="49">
        <v>0</v>
      </c>
      <c r="V231" s="49">
        <v>0</v>
      </c>
      <c r="W231" s="49">
        <v>0</v>
      </c>
      <c r="X231" s="49">
        <v>0</v>
      </c>
    </row>
    <row r="232" spans="1:24" x14ac:dyDescent="0.25">
      <c r="A232" s="47" t="s">
        <v>383</v>
      </c>
      <c r="B232" s="52">
        <v>0</v>
      </c>
      <c r="C232" s="52">
        <v>0</v>
      </c>
      <c r="D232" s="52">
        <v>0</v>
      </c>
      <c r="E232" s="52">
        <v>0</v>
      </c>
      <c r="F232" s="52">
        <v>0</v>
      </c>
      <c r="J232" s="47" t="s">
        <v>383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S232" s="47" t="s">
        <v>383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</row>
    <row r="233" spans="1:24" x14ac:dyDescent="0.25">
      <c r="A233" s="47" t="s">
        <v>400</v>
      </c>
      <c r="B233" s="52">
        <v>0</v>
      </c>
      <c r="C233" s="52">
        <v>0</v>
      </c>
      <c r="D233" s="52">
        <v>0</v>
      </c>
      <c r="E233" s="52">
        <v>0</v>
      </c>
      <c r="F233" s="52">
        <v>0</v>
      </c>
      <c r="J233" s="47" t="s">
        <v>400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S233" s="47" t="s">
        <v>400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</row>
    <row r="234" spans="1:24" x14ac:dyDescent="0.25">
      <c r="A234" s="47" t="s">
        <v>433</v>
      </c>
      <c r="B234" s="52">
        <v>0</v>
      </c>
      <c r="C234" s="52">
        <v>0</v>
      </c>
      <c r="D234" s="52">
        <v>0</v>
      </c>
      <c r="E234" s="52">
        <v>0</v>
      </c>
      <c r="F234" s="52">
        <v>0</v>
      </c>
      <c r="J234" s="47" t="s">
        <v>433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S234" s="47" t="s">
        <v>433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</row>
    <row r="235" spans="1:24" x14ac:dyDescent="0.25">
      <c r="A235" s="47" t="s">
        <v>434</v>
      </c>
      <c r="B235" s="52">
        <v>0</v>
      </c>
      <c r="C235" s="52">
        <v>0</v>
      </c>
      <c r="D235" s="52">
        <v>0</v>
      </c>
      <c r="E235" s="52">
        <v>0</v>
      </c>
      <c r="F235" s="52">
        <v>0</v>
      </c>
      <c r="J235" s="47" t="s">
        <v>434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S235" s="47" t="s">
        <v>434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</row>
    <row r="236" spans="1:24" x14ac:dyDescent="0.25">
      <c r="A236" s="47" t="s">
        <v>457</v>
      </c>
      <c r="B236" s="52">
        <v>0</v>
      </c>
      <c r="C236" s="52">
        <v>0</v>
      </c>
      <c r="D236" s="52">
        <v>0</v>
      </c>
      <c r="E236" s="52">
        <v>0</v>
      </c>
      <c r="F236" s="52">
        <v>0</v>
      </c>
      <c r="J236" s="47" t="s">
        <v>457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S236" s="47" t="s">
        <v>457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</row>
    <row r="237" spans="1:24" x14ac:dyDescent="0.25">
      <c r="A237" s="47" t="s">
        <v>505</v>
      </c>
      <c r="B237" s="52">
        <v>0</v>
      </c>
      <c r="C237" s="52">
        <v>0</v>
      </c>
      <c r="D237" s="52">
        <v>0</v>
      </c>
      <c r="E237" s="52">
        <v>0</v>
      </c>
      <c r="F237" s="52">
        <v>0</v>
      </c>
      <c r="J237" s="47" t="s">
        <v>505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S237" s="47" t="s">
        <v>505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</row>
    <row r="238" spans="1:24" x14ac:dyDescent="0.25">
      <c r="A238" s="47" t="s">
        <v>566</v>
      </c>
      <c r="B238" s="52">
        <v>0</v>
      </c>
      <c r="C238" s="52">
        <v>0</v>
      </c>
      <c r="D238" s="52">
        <v>0</v>
      </c>
      <c r="E238" s="52">
        <v>0</v>
      </c>
      <c r="F238" s="52">
        <v>0</v>
      </c>
      <c r="J238" s="47" t="s">
        <v>566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S238" s="47" t="s">
        <v>566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</row>
    <row r="239" spans="1:24" x14ac:dyDescent="0.25">
      <c r="A239" s="47" t="s">
        <v>580</v>
      </c>
      <c r="B239" s="52">
        <v>0</v>
      </c>
      <c r="C239" s="52">
        <v>0</v>
      </c>
      <c r="D239" s="52">
        <v>0</v>
      </c>
      <c r="E239" s="52">
        <v>0</v>
      </c>
      <c r="F239" s="52">
        <v>0</v>
      </c>
      <c r="J239" s="47" t="s">
        <v>580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S239" s="47" t="s">
        <v>580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</row>
    <row r="240" spans="1:24" x14ac:dyDescent="0.25">
      <c r="A240" s="47" t="s">
        <v>583</v>
      </c>
      <c r="B240" s="52">
        <v>0</v>
      </c>
      <c r="C240" s="52">
        <v>0</v>
      </c>
      <c r="D240" s="52">
        <v>0</v>
      </c>
      <c r="E240" s="52">
        <v>0</v>
      </c>
      <c r="F240" s="52">
        <v>0</v>
      </c>
      <c r="J240" s="47" t="s">
        <v>583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S240" s="47" t="s">
        <v>583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</row>
    <row r="241" spans="1:24" x14ac:dyDescent="0.25">
      <c r="A241" s="47" t="s">
        <v>638</v>
      </c>
      <c r="B241" s="52">
        <v>0</v>
      </c>
      <c r="C241" s="52">
        <v>0</v>
      </c>
      <c r="D241" s="52">
        <v>0</v>
      </c>
      <c r="E241" s="52">
        <v>0</v>
      </c>
      <c r="F241" s="52">
        <v>0</v>
      </c>
      <c r="J241" s="47" t="s">
        <v>638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S241" s="47" t="s">
        <v>638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</row>
    <row r="242" spans="1:24" x14ac:dyDescent="0.25">
      <c r="A242" s="47" t="s">
        <v>660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J242" s="47" t="s">
        <v>660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S242" s="47" t="s">
        <v>660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</row>
    <row r="243" spans="1:24" x14ac:dyDescent="0.25">
      <c r="A243" s="47" t="s">
        <v>677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J243" s="47" t="s">
        <v>677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S243" s="47" t="s">
        <v>677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</row>
    <row r="245" spans="1:24" x14ac:dyDescent="0.25">
      <c r="A245" s="15">
        <v>44904</v>
      </c>
      <c r="B245" s="7" t="s">
        <v>712</v>
      </c>
      <c r="C245" s="7" t="s">
        <v>710</v>
      </c>
      <c r="D245" s="7" t="s">
        <v>711</v>
      </c>
      <c r="E245" s="7" t="s">
        <v>33</v>
      </c>
      <c r="F245" s="7" t="s">
        <v>280</v>
      </c>
      <c r="J245" s="15">
        <v>44905</v>
      </c>
      <c r="K245" s="7" t="s">
        <v>712</v>
      </c>
      <c r="L245" s="7" t="s">
        <v>710</v>
      </c>
      <c r="M245" s="7" t="s">
        <v>711</v>
      </c>
      <c r="N245" s="7" t="s">
        <v>33</v>
      </c>
      <c r="O245" s="7" t="s">
        <v>280</v>
      </c>
    </row>
    <row r="246" spans="1:24" x14ac:dyDescent="0.25">
      <c r="A246" s="10" t="s">
        <v>300</v>
      </c>
      <c r="B246" s="19">
        <v>1</v>
      </c>
      <c r="C246" s="19">
        <v>1</v>
      </c>
      <c r="D246" s="19">
        <v>1</v>
      </c>
      <c r="E246" s="19">
        <v>0.69</v>
      </c>
      <c r="F246" s="19">
        <v>0.41</v>
      </c>
      <c r="J246" s="10" t="s">
        <v>300</v>
      </c>
      <c r="K246" s="19">
        <v>1</v>
      </c>
      <c r="L246" s="19">
        <v>1</v>
      </c>
      <c r="M246" s="19">
        <v>1</v>
      </c>
      <c r="N246" s="19">
        <v>0.68</v>
      </c>
      <c r="O246" s="19">
        <v>0.43</v>
      </c>
    </row>
    <row r="247" spans="1:24" x14ac:dyDescent="0.25">
      <c r="A247" s="10" t="s">
        <v>562</v>
      </c>
      <c r="B247" s="4">
        <v>1</v>
      </c>
      <c r="C247" s="4">
        <v>1</v>
      </c>
      <c r="D247" s="4">
        <v>0.68</v>
      </c>
      <c r="E247" s="4">
        <v>0.37</v>
      </c>
      <c r="F247" s="4">
        <v>0.18</v>
      </c>
      <c r="J247" s="10" t="s">
        <v>413</v>
      </c>
      <c r="K247" s="4">
        <v>1</v>
      </c>
      <c r="L247" s="4">
        <v>1</v>
      </c>
      <c r="M247" s="4">
        <v>1</v>
      </c>
      <c r="N247" s="4">
        <v>0.64</v>
      </c>
      <c r="O247" s="4">
        <v>0.3</v>
      </c>
    </row>
    <row r="248" spans="1:24" x14ac:dyDescent="0.25">
      <c r="A248" s="10" t="s">
        <v>376</v>
      </c>
      <c r="B248" s="4">
        <v>1</v>
      </c>
      <c r="C248" s="4">
        <v>1</v>
      </c>
      <c r="D248" s="4">
        <v>1</v>
      </c>
      <c r="E248" s="4">
        <v>0.31</v>
      </c>
      <c r="F248" s="4">
        <v>0.13</v>
      </c>
      <c r="J248" s="10" t="s">
        <v>376</v>
      </c>
      <c r="K248" s="4">
        <v>1</v>
      </c>
      <c r="L248" s="4">
        <v>1</v>
      </c>
      <c r="M248" s="4">
        <v>1</v>
      </c>
      <c r="N248" s="4">
        <v>0.32</v>
      </c>
      <c r="O248" s="4">
        <v>0.14000000000000001</v>
      </c>
    </row>
    <row r="249" spans="1:24" x14ac:dyDescent="0.25">
      <c r="A249" s="10" t="s">
        <v>413</v>
      </c>
      <c r="B249" s="43">
        <v>1</v>
      </c>
      <c r="C249" s="43">
        <v>1</v>
      </c>
      <c r="D249" s="43">
        <v>0.54</v>
      </c>
      <c r="E249" s="43">
        <v>0.28999999999999998</v>
      </c>
      <c r="F249" s="43">
        <v>0.13</v>
      </c>
      <c r="J249" s="10" t="s">
        <v>511</v>
      </c>
      <c r="K249" s="43">
        <v>1</v>
      </c>
      <c r="L249" s="43">
        <v>1</v>
      </c>
      <c r="M249" s="43">
        <v>1</v>
      </c>
      <c r="N249" s="43">
        <v>0.36</v>
      </c>
      <c r="O249" s="43">
        <v>0.13</v>
      </c>
    </row>
    <row r="250" spans="1:24" x14ac:dyDescent="0.25">
      <c r="A250" s="10" t="s">
        <v>403</v>
      </c>
      <c r="B250" s="4">
        <v>1</v>
      </c>
      <c r="C250" s="4">
        <v>1</v>
      </c>
      <c r="D250" s="4">
        <v>0.46</v>
      </c>
      <c r="E250" s="4">
        <v>0.23</v>
      </c>
      <c r="F250" s="4">
        <v>0.11</v>
      </c>
      <c r="J250" s="47" t="s">
        <v>338</v>
      </c>
      <c r="K250" s="52">
        <v>1</v>
      </c>
      <c r="L250" s="52">
        <v>1</v>
      </c>
      <c r="M250" s="52">
        <v>0</v>
      </c>
      <c r="N250" s="52">
        <v>0</v>
      </c>
      <c r="O250" s="52">
        <v>0</v>
      </c>
    </row>
    <row r="251" spans="1:24" x14ac:dyDescent="0.25">
      <c r="A251" s="10" t="s">
        <v>511</v>
      </c>
      <c r="B251" s="4">
        <v>1</v>
      </c>
      <c r="C251" s="4">
        <v>1</v>
      </c>
      <c r="D251" s="4">
        <v>0.32</v>
      </c>
      <c r="E251" s="4">
        <v>0.12</v>
      </c>
      <c r="F251" s="4">
        <v>0.04</v>
      </c>
      <c r="J251" s="47" t="s">
        <v>403</v>
      </c>
      <c r="K251" s="52">
        <v>1</v>
      </c>
      <c r="L251" s="52">
        <v>1</v>
      </c>
      <c r="M251" s="52">
        <v>0</v>
      </c>
      <c r="N251" s="52">
        <v>0</v>
      </c>
      <c r="O251" s="52">
        <v>0</v>
      </c>
    </row>
    <row r="252" spans="1:24" x14ac:dyDescent="0.25">
      <c r="A252" s="47" t="s">
        <v>338</v>
      </c>
      <c r="B252" s="52">
        <v>1</v>
      </c>
      <c r="C252" s="52">
        <v>1</v>
      </c>
      <c r="D252" s="52">
        <v>0</v>
      </c>
      <c r="E252" s="52">
        <v>0</v>
      </c>
      <c r="F252" s="52">
        <v>0</v>
      </c>
      <c r="J252" s="47" t="s">
        <v>516</v>
      </c>
      <c r="K252" s="52">
        <v>1</v>
      </c>
      <c r="L252" s="52">
        <v>1</v>
      </c>
      <c r="M252" s="52">
        <v>0</v>
      </c>
      <c r="N252" s="52">
        <v>0</v>
      </c>
      <c r="O252" s="52">
        <v>0</v>
      </c>
    </row>
    <row r="253" spans="1:24" x14ac:dyDescent="0.25">
      <c r="A253" s="47" t="s">
        <v>516</v>
      </c>
      <c r="B253" s="52">
        <v>1</v>
      </c>
      <c r="C253" s="52">
        <v>1</v>
      </c>
      <c r="D253" s="52">
        <v>0</v>
      </c>
      <c r="E253" s="52">
        <v>0</v>
      </c>
      <c r="F253" s="52">
        <v>0</v>
      </c>
      <c r="J253" s="47" t="s">
        <v>562</v>
      </c>
      <c r="K253" s="52">
        <v>1</v>
      </c>
      <c r="L253" s="52">
        <v>1</v>
      </c>
      <c r="M253" s="52">
        <v>0</v>
      </c>
      <c r="N253" s="52">
        <v>0</v>
      </c>
      <c r="O253" s="52">
        <v>0</v>
      </c>
    </row>
    <row r="254" spans="1:24" x14ac:dyDescent="0.25">
      <c r="A254" s="47" t="s">
        <v>303</v>
      </c>
      <c r="B254" s="52">
        <v>1</v>
      </c>
      <c r="C254" s="52">
        <v>0</v>
      </c>
      <c r="D254" s="52">
        <v>0</v>
      </c>
      <c r="E254" s="52">
        <v>0</v>
      </c>
      <c r="F254" s="52">
        <v>0</v>
      </c>
      <c r="J254" s="47" t="s">
        <v>303</v>
      </c>
      <c r="K254" s="52">
        <v>1</v>
      </c>
      <c r="L254" s="52">
        <v>0</v>
      </c>
      <c r="M254" s="52">
        <v>0</v>
      </c>
      <c r="N254" s="52">
        <v>0</v>
      </c>
      <c r="O254" s="52">
        <v>0</v>
      </c>
    </row>
    <row r="255" spans="1:24" x14ac:dyDescent="0.25">
      <c r="A255" s="47" t="s">
        <v>464</v>
      </c>
      <c r="B255" s="52">
        <v>1</v>
      </c>
      <c r="C255" s="52">
        <v>0</v>
      </c>
      <c r="D255" s="52">
        <v>0</v>
      </c>
      <c r="E255" s="52">
        <v>0</v>
      </c>
      <c r="F255" s="52">
        <v>0</v>
      </c>
      <c r="J255" s="47" t="s">
        <v>464</v>
      </c>
      <c r="K255" s="52">
        <v>1</v>
      </c>
      <c r="L255" s="52">
        <v>0</v>
      </c>
      <c r="M255" s="52">
        <v>0</v>
      </c>
      <c r="N255" s="52">
        <v>0</v>
      </c>
      <c r="O255" s="52">
        <v>0</v>
      </c>
    </row>
    <row r="256" spans="1:24" x14ac:dyDescent="0.25">
      <c r="A256" s="47" t="s">
        <v>561</v>
      </c>
      <c r="B256" s="52">
        <v>1</v>
      </c>
      <c r="C256" s="52">
        <v>0</v>
      </c>
      <c r="D256" s="52">
        <v>0</v>
      </c>
      <c r="E256" s="52">
        <v>0</v>
      </c>
      <c r="F256" s="52">
        <v>0</v>
      </c>
      <c r="J256" s="47" t="s">
        <v>561</v>
      </c>
      <c r="K256" s="52">
        <v>1</v>
      </c>
      <c r="L256" s="52">
        <v>0</v>
      </c>
      <c r="M256" s="52">
        <v>0</v>
      </c>
      <c r="N256" s="52">
        <v>0</v>
      </c>
      <c r="O256" s="52">
        <v>0</v>
      </c>
    </row>
    <row r="257" spans="1:15" x14ac:dyDescent="0.25">
      <c r="A257" s="47" t="s">
        <v>582</v>
      </c>
      <c r="B257" s="52">
        <v>1</v>
      </c>
      <c r="C257" s="52">
        <v>0</v>
      </c>
      <c r="D257" s="52">
        <v>0</v>
      </c>
      <c r="E257" s="52">
        <v>0</v>
      </c>
      <c r="F257" s="52">
        <v>0</v>
      </c>
      <c r="J257" s="47" t="s">
        <v>582</v>
      </c>
      <c r="K257" s="52">
        <v>1</v>
      </c>
      <c r="L257" s="52">
        <v>0</v>
      </c>
      <c r="M257" s="52">
        <v>0</v>
      </c>
      <c r="N257" s="52">
        <v>0</v>
      </c>
      <c r="O257" s="52">
        <v>0</v>
      </c>
    </row>
    <row r="258" spans="1:15" x14ac:dyDescent="0.25">
      <c r="A258" s="47" t="s">
        <v>599</v>
      </c>
      <c r="B258" s="52">
        <v>1</v>
      </c>
      <c r="C258" s="52">
        <v>0</v>
      </c>
      <c r="D258" s="52">
        <v>0</v>
      </c>
      <c r="E258" s="52">
        <v>0</v>
      </c>
      <c r="F258" s="52">
        <v>0</v>
      </c>
      <c r="J258" s="47" t="s">
        <v>599</v>
      </c>
      <c r="K258" s="52">
        <v>1</v>
      </c>
      <c r="L258" s="52">
        <v>0</v>
      </c>
      <c r="M258" s="52">
        <v>0</v>
      </c>
      <c r="N258" s="52">
        <v>0</v>
      </c>
      <c r="O258" s="52">
        <v>0</v>
      </c>
    </row>
    <row r="259" spans="1:15" x14ac:dyDescent="0.25">
      <c r="A259" s="47" t="s">
        <v>607</v>
      </c>
      <c r="B259" s="52">
        <v>1</v>
      </c>
      <c r="C259" s="52">
        <v>0</v>
      </c>
      <c r="D259" s="52">
        <v>0</v>
      </c>
      <c r="E259" s="52">
        <v>0</v>
      </c>
      <c r="F259" s="52">
        <v>0</v>
      </c>
      <c r="J259" s="47" t="s">
        <v>607</v>
      </c>
      <c r="K259" s="52">
        <v>1</v>
      </c>
      <c r="L259" s="52">
        <v>0</v>
      </c>
      <c r="M259" s="52">
        <v>0</v>
      </c>
      <c r="N259" s="52">
        <v>0</v>
      </c>
      <c r="O259" s="52">
        <v>0</v>
      </c>
    </row>
    <row r="260" spans="1:15" x14ac:dyDescent="0.25">
      <c r="A260" s="47" t="s">
        <v>624</v>
      </c>
      <c r="B260" s="52">
        <v>1</v>
      </c>
      <c r="C260" s="52">
        <v>0</v>
      </c>
      <c r="D260" s="52">
        <v>0</v>
      </c>
      <c r="E260" s="52">
        <v>0</v>
      </c>
      <c r="F260" s="52">
        <v>0</v>
      </c>
      <c r="J260" s="47" t="s">
        <v>624</v>
      </c>
      <c r="K260" s="52">
        <v>1</v>
      </c>
      <c r="L260" s="52">
        <v>0</v>
      </c>
      <c r="M260" s="52">
        <v>0</v>
      </c>
      <c r="N260" s="52">
        <v>0</v>
      </c>
      <c r="O260" s="52">
        <v>0</v>
      </c>
    </row>
    <row r="261" spans="1:15" x14ac:dyDescent="0.25">
      <c r="A261" s="47" t="s">
        <v>664</v>
      </c>
      <c r="B261" s="52">
        <v>1</v>
      </c>
      <c r="C261" s="52">
        <v>0</v>
      </c>
      <c r="D261" s="52">
        <v>0</v>
      </c>
      <c r="E261" s="52">
        <v>0</v>
      </c>
      <c r="F261" s="52">
        <v>0</v>
      </c>
      <c r="J261" s="47" t="s">
        <v>664</v>
      </c>
      <c r="K261" s="52">
        <v>1</v>
      </c>
      <c r="L261" s="52">
        <v>0</v>
      </c>
      <c r="M261" s="52">
        <v>0</v>
      </c>
      <c r="N261" s="52">
        <v>0</v>
      </c>
      <c r="O261" s="52">
        <v>0</v>
      </c>
    </row>
    <row r="262" spans="1:15" x14ac:dyDescent="0.25">
      <c r="A262" s="47" t="s">
        <v>316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J262" s="47" t="s">
        <v>316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</row>
    <row r="263" spans="1:15" x14ac:dyDescent="0.25">
      <c r="A263" s="47" t="s">
        <v>346</v>
      </c>
      <c r="B263" s="52">
        <v>0</v>
      </c>
      <c r="C263" s="52">
        <v>0</v>
      </c>
      <c r="D263" s="52">
        <v>0</v>
      </c>
      <c r="E263" s="52">
        <v>0</v>
      </c>
      <c r="F263" s="52">
        <v>0</v>
      </c>
      <c r="J263" s="47" t="s">
        <v>346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</row>
    <row r="264" spans="1:15" x14ac:dyDescent="0.25">
      <c r="A264" s="47" t="s">
        <v>347</v>
      </c>
      <c r="B264" s="52">
        <v>0</v>
      </c>
      <c r="C264" s="52">
        <v>0</v>
      </c>
      <c r="D264" s="52">
        <v>0</v>
      </c>
      <c r="E264" s="52">
        <v>0</v>
      </c>
      <c r="F264" s="52">
        <v>0</v>
      </c>
      <c r="J264" s="47" t="s">
        <v>347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</row>
    <row r="265" spans="1:15" x14ac:dyDescent="0.25">
      <c r="A265" s="47" t="s">
        <v>375</v>
      </c>
      <c r="B265" s="49">
        <v>0</v>
      </c>
      <c r="C265" s="49">
        <v>0</v>
      </c>
      <c r="D265" s="49">
        <v>0</v>
      </c>
      <c r="E265" s="49">
        <v>0</v>
      </c>
      <c r="F265" s="49">
        <v>0</v>
      </c>
      <c r="J265" s="47" t="s">
        <v>375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</row>
    <row r="266" spans="1:15" x14ac:dyDescent="0.25">
      <c r="A266" s="47" t="s">
        <v>383</v>
      </c>
      <c r="B266" s="52">
        <v>0</v>
      </c>
      <c r="C266" s="52">
        <v>0</v>
      </c>
      <c r="D266" s="52">
        <v>0</v>
      </c>
      <c r="E266" s="52">
        <v>0</v>
      </c>
      <c r="F266" s="52">
        <v>0</v>
      </c>
      <c r="J266" s="47" t="s">
        <v>383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</row>
    <row r="267" spans="1:15" x14ac:dyDescent="0.25">
      <c r="A267" s="47" t="s">
        <v>400</v>
      </c>
      <c r="B267" s="52">
        <v>0</v>
      </c>
      <c r="C267" s="52">
        <v>0</v>
      </c>
      <c r="D267" s="52">
        <v>0</v>
      </c>
      <c r="E267" s="52">
        <v>0</v>
      </c>
      <c r="F267" s="52">
        <v>0</v>
      </c>
      <c r="J267" s="47" t="s">
        <v>400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</row>
    <row r="268" spans="1:15" x14ac:dyDescent="0.25">
      <c r="A268" s="47" t="s">
        <v>433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J268" s="47" t="s">
        <v>433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</row>
    <row r="269" spans="1:15" x14ac:dyDescent="0.25">
      <c r="A269" s="47" t="s">
        <v>434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J269" s="47" t="s">
        <v>434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</row>
    <row r="270" spans="1:15" x14ac:dyDescent="0.25">
      <c r="A270" s="47" t="s">
        <v>457</v>
      </c>
      <c r="B270" s="52">
        <v>0</v>
      </c>
      <c r="C270" s="52">
        <v>0</v>
      </c>
      <c r="D270" s="52">
        <v>0</v>
      </c>
      <c r="E270" s="52">
        <v>0</v>
      </c>
      <c r="F270" s="52">
        <v>0</v>
      </c>
      <c r="J270" s="47" t="s">
        <v>457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</row>
    <row r="271" spans="1:15" x14ac:dyDescent="0.25">
      <c r="A271" s="47" t="s">
        <v>505</v>
      </c>
      <c r="B271" s="52">
        <v>0</v>
      </c>
      <c r="C271" s="52">
        <v>0</v>
      </c>
      <c r="D271" s="52">
        <v>0</v>
      </c>
      <c r="E271" s="52">
        <v>0</v>
      </c>
      <c r="F271" s="52">
        <v>0</v>
      </c>
      <c r="J271" s="47" t="s">
        <v>505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</row>
    <row r="272" spans="1:15" x14ac:dyDescent="0.25">
      <c r="A272" s="47" t="s">
        <v>566</v>
      </c>
      <c r="B272" s="52">
        <v>0</v>
      </c>
      <c r="C272" s="52">
        <v>0</v>
      </c>
      <c r="D272" s="52">
        <v>0</v>
      </c>
      <c r="E272" s="52">
        <v>0</v>
      </c>
      <c r="F272" s="52">
        <v>0</v>
      </c>
      <c r="J272" s="47" t="s">
        <v>566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</row>
    <row r="273" spans="1:15" x14ac:dyDescent="0.25">
      <c r="A273" s="47" t="s">
        <v>580</v>
      </c>
      <c r="B273" s="52">
        <v>0</v>
      </c>
      <c r="C273" s="52">
        <v>0</v>
      </c>
      <c r="D273" s="52">
        <v>0</v>
      </c>
      <c r="E273" s="52">
        <v>0</v>
      </c>
      <c r="F273" s="52">
        <v>0</v>
      </c>
      <c r="J273" s="47" t="s">
        <v>580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</row>
    <row r="274" spans="1:15" x14ac:dyDescent="0.25">
      <c r="A274" s="47" t="s">
        <v>583</v>
      </c>
      <c r="B274" s="52">
        <v>0</v>
      </c>
      <c r="C274" s="52">
        <v>0</v>
      </c>
      <c r="D274" s="52">
        <v>0</v>
      </c>
      <c r="E274" s="52">
        <v>0</v>
      </c>
      <c r="F274" s="52">
        <v>0</v>
      </c>
      <c r="J274" s="47" t="s">
        <v>583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</row>
    <row r="275" spans="1:15" x14ac:dyDescent="0.25">
      <c r="A275" s="47" t="s">
        <v>638</v>
      </c>
      <c r="B275" s="52">
        <v>0</v>
      </c>
      <c r="C275" s="52">
        <v>0</v>
      </c>
      <c r="D275" s="52">
        <v>0</v>
      </c>
      <c r="E275" s="52">
        <v>0</v>
      </c>
      <c r="F275" s="52">
        <v>0</v>
      </c>
      <c r="J275" s="47" t="s">
        <v>638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</row>
    <row r="276" spans="1:15" x14ac:dyDescent="0.25">
      <c r="A276" s="47" t="s">
        <v>660</v>
      </c>
      <c r="B276" s="52">
        <v>0</v>
      </c>
      <c r="C276" s="52">
        <v>0</v>
      </c>
      <c r="D276" s="52">
        <v>0</v>
      </c>
      <c r="E276" s="52">
        <v>0</v>
      </c>
      <c r="F276" s="52">
        <v>0</v>
      </c>
      <c r="J276" s="47" t="s">
        <v>660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</row>
    <row r="277" spans="1:15" x14ac:dyDescent="0.25">
      <c r="A277" s="47" t="s">
        <v>677</v>
      </c>
      <c r="B277" s="52">
        <v>0</v>
      </c>
      <c r="C277" s="52">
        <v>0</v>
      </c>
      <c r="D277" s="52">
        <v>0</v>
      </c>
      <c r="E277" s="52">
        <v>0</v>
      </c>
      <c r="F277" s="52">
        <v>0</v>
      </c>
      <c r="J277" s="47" t="s">
        <v>677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</row>
  </sheetData>
  <sortState ref="J246:O277">
    <sortCondition descending="1" ref="O246:O277"/>
    <sortCondition descending="1" ref="N246:N277"/>
    <sortCondition descending="1" ref="M246:M277"/>
    <sortCondition descending="1" ref="L246:L277"/>
    <sortCondition descending="1" ref="K246:K277"/>
    <sortCondition ref="J246:J277"/>
  </sortState>
  <conditionalFormatting sqref="B3:H6 B8:H11 B13:H16 B18:H21 B23:H26 B28:H31 B33:H36 B38:H4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45:H48 B50:H53 B55:H58 B60:H63 B65:H68 B70:H73 B75:H78 B80:H83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K45:Q48 K50:Q53 K55:Q58 K60:Q63 K65:Q68 K70:Q73 K75:Q78 K80:Q83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45:Z48 T50:Z53 T55:Z58 T60:Z63 T65:Z68 T70:Z73 T75:Z78 T80:Z83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87:H90 B92:H95 B97:H100 B102:H105 B107:H110 B112:H115 B117:H120 B122:H125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87:Q90 K92:Q95 K97:Q100 K102:Q105 K107:Q110 K112:Q115 K117:Q120 K122:Q125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87:Z90 T92:Z95 T97:Z100 T102:Z105 T107:Z110 T112:Z115 T117:Z120 T122:Z125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129:H132 B134:H137 B139:H142 B144:H147 B149:H152 B154:H157 B159:H162 B164:H16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K129:Q132 K134:Q137 K139:Q142 K144:Q147 K149:Q152 K154:Q157 K159:Q162 K164:Q16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T129:Z132 T134:Z137 T139:Z142 T144:Z147 T149:Z152 T154:Z157 T159:Z162 T164:Z16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171:H174 B176:H179 B181:H184 B186:H189 B191:H194 B196:H199 B201:H204 B206:H20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K170:O201">
    <cfRule type="colorScale" priority="288">
      <colorScale>
        <cfvo type="percent" val="0"/>
        <cfvo type="percent" val="100"/>
        <color rgb="FFFCFCFF"/>
        <color rgb="FF63BE7B"/>
      </colorScale>
    </cfRule>
  </conditionalFormatting>
  <conditionalFormatting sqref="T170:X201">
    <cfRule type="colorScale" priority="289">
      <colorScale>
        <cfvo type="percent" val="0"/>
        <cfvo type="percent" val="100"/>
        <color rgb="FFFCFCFF"/>
        <color rgb="FF63BE7B"/>
      </colorScale>
    </cfRule>
  </conditionalFormatting>
  <conditionalFormatting sqref="B212:F243">
    <cfRule type="colorScale" priority="290">
      <colorScale>
        <cfvo type="percent" val="0"/>
        <cfvo type="percent" val="100"/>
        <color rgb="FFFCFCFF"/>
        <color rgb="FF63BE7B"/>
      </colorScale>
    </cfRule>
  </conditionalFormatting>
  <conditionalFormatting sqref="K212:O243">
    <cfRule type="colorScale" priority="291">
      <colorScale>
        <cfvo type="percent" val="0"/>
        <cfvo type="percent" val="100"/>
        <color rgb="FFFCFCFF"/>
        <color rgb="FF63BE7B"/>
      </colorScale>
    </cfRule>
  </conditionalFormatting>
  <conditionalFormatting sqref="T212:X243">
    <cfRule type="colorScale" priority="292">
      <colorScale>
        <cfvo type="percent" val="0"/>
        <cfvo type="percent" val="100"/>
        <color rgb="FFFCFCFF"/>
        <color rgb="FF63BE7B"/>
      </colorScale>
    </cfRule>
  </conditionalFormatting>
  <conditionalFormatting sqref="B246:F277">
    <cfRule type="colorScale" priority="293">
      <colorScale>
        <cfvo type="percent" val="0"/>
        <cfvo type="percent" val="100"/>
        <color rgb="FFFCFCFF"/>
        <color rgb="FF63BE7B"/>
      </colorScale>
    </cfRule>
  </conditionalFormatting>
  <conditionalFormatting sqref="K246:O277">
    <cfRule type="colorScale" priority="29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tabSelected="1" zoomScale="90" zoomScaleNormal="90" workbookViewId="0"/>
  </sheetViews>
  <sheetFormatPr defaultRowHeight="15" x14ac:dyDescent="0.25"/>
  <cols>
    <col min="1" max="1" width="19.5703125" bestFit="1" customWidth="1"/>
    <col min="2" max="2" width="4.7109375" bestFit="1" customWidth="1"/>
    <col min="3" max="3" width="5" bestFit="1" customWidth="1"/>
    <col min="4" max="4" width="5.85546875" bestFit="1" customWidth="1"/>
    <col min="5" max="7" width="4.7109375" bestFit="1" customWidth="1"/>
    <col min="9" max="9" width="19.5703125" bestFit="1" customWidth="1"/>
    <col min="10" max="10" width="4.7109375" bestFit="1" customWidth="1"/>
    <col min="11" max="11" width="5" bestFit="1" customWidth="1"/>
    <col min="12" max="15" width="4.7109375" bestFit="1" customWidth="1"/>
    <col min="17" max="17" width="19.5703125" bestFit="1" customWidth="1"/>
    <col min="18" max="18" width="4.7109375" bestFit="1" customWidth="1"/>
    <col min="19" max="19" width="5" bestFit="1" customWidth="1"/>
    <col min="20" max="23" width="4.7109375" bestFit="1" customWidth="1"/>
    <col min="25" max="25" width="19.5703125" bestFit="1" customWidth="1"/>
    <col min="26" max="26" width="4.7109375" bestFit="1" customWidth="1"/>
    <col min="27" max="27" width="5" bestFit="1" customWidth="1"/>
    <col min="28" max="31" width="4.7109375" bestFit="1" customWidth="1"/>
    <col min="33" max="33" width="19.5703125" bestFit="1" customWidth="1"/>
    <col min="34" max="34" width="4.7109375" bestFit="1" customWidth="1"/>
    <col min="35" max="35" width="5" bestFit="1" customWidth="1"/>
    <col min="36" max="39" width="4.7109375" bestFit="1" customWidth="1"/>
  </cols>
  <sheetData>
    <row r="1" spans="1:39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65">
        <v>45101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65">
        <v>45102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65">
        <v>45103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65">
        <v>45104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</row>
    <row r="2" spans="1:39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</row>
    <row r="3" spans="1:39" x14ac:dyDescent="0.25">
      <c r="A3" s="10" t="s">
        <v>664</v>
      </c>
      <c r="B3" s="17">
        <v>0.91</v>
      </c>
      <c r="C3" s="57">
        <v>0.08</v>
      </c>
      <c r="D3" s="19">
        <v>0.99</v>
      </c>
      <c r="E3" s="19">
        <v>0.88</v>
      </c>
      <c r="F3" s="19">
        <v>0.69</v>
      </c>
      <c r="G3" s="19">
        <v>0.5</v>
      </c>
      <c r="I3" s="10" t="s">
        <v>664</v>
      </c>
      <c r="J3" s="17">
        <v>0.83</v>
      </c>
      <c r="K3" s="57">
        <v>0.14000000000000001</v>
      </c>
      <c r="L3" s="19">
        <v>0.98</v>
      </c>
      <c r="M3" s="19">
        <v>0.85</v>
      </c>
      <c r="N3" s="19">
        <v>0.65</v>
      </c>
      <c r="O3" s="19">
        <v>0.46</v>
      </c>
      <c r="Q3" s="10" t="s">
        <v>664</v>
      </c>
      <c r="R3" s="17">
        <v>0.82</v>
      </c>
      <c r="S3" s="57">
        <v>0.15</v>
      </c>
      <c r="T3" s="19">
        <v>0.97</v>
      </c>
      <c r="U3" s="19">
        <v>0.84</v>
      </c>
      <c r="V3" s="19">
        <v>0.64</v>
      </c>
      <c r="W3" s="19">
        <v>0.46</v>
      </c>
      <c r="Y3" s="10" t="s">
        <v>664</v>
      </c>
      <c r="Z3" s="17">
        <v>0.82</v>
      </c>
      <c r="AA3" s="57">
        <v>0.15</v>
      </c>
      <c r="AB3" s="19">
        <v>0.96</v>
      </c>
      <c r="AC3" s="19">
        <v>0.83</v>
      </c>
      <c r="AD3" s="19">
        <v>0.64</v>
      </c>
      <c r="AE3" s="19">
        <v>0.45</v>
      </c>
      <c r="AG3" s="10" t="s">
        <v>664</v>
      </c>
      <c r="AH3" s="17">
        <v>0.82</v>
      </c>
      <c r="AI3" s="57">
        <v>0.15</v>
      </c>
      <c r="AJ3" s="19">
        <v>0.97</v>
      </c>
      <c r="AK3" s="19">
        <v>0.82</v>
      </c>
      <c r="AL3" s="19">
        <v>0.63</v>
      </c>
      <c r="AM3" s="19">
        <v>0.45</v>
      </c>
    </row>
    <row r="4" spans="1:39" x14ac:dyDescent="0.25">
      <c r="A4" s="10" t="s">
        <v>463</v>
      </c>
      <c r="B4" s="8">
        <v>7.0000000000000007E-2</v>
      </c>
      <c r="C4" s="58">
        <v>0.59</v>
      </c>
      <c r="D4" s="4">
        <v>0.65</v>
      </c>
      <c r="E4" s="4">
        <v>0.24</v>
      </c>
      <c r="F4" s="4">
        <v>0.09</v>
      </c>
      <c r="G4" s="4">
        <v>0.02</v>
      </c>
      <c r="I4" s="10" t="s">
        <v>463</v>
      </c>
      <c r="J4" s="8">
        <v>0.12</v>
      </c>
      <c r="K4" s="58">
        <v>0.64</v>
      </c>
      <c r="L4" s="4">
        <v>0.76</v>
      </c>
      <c r="M4" s="4">
        <v>0.28999999999999998</v>
      </c>
      <c r="N4" s="4">
        <v>0.11</v>
      </c>
      <c r="O4" s="4">
        <v>0.03</v>
      </c>
      <c r="Q4" s="10" t="s">
        <v>463</v>
      </c>
      <c r="R4" s="8">
        <v>0.12</v>
      </c>
      <c r="S4" s="58">
        <v>0.57999999999999996</v>
      </c>
      <c r="T4" s="4">
        <v>0.7</v>
      </c>
      <c r="U4" s="4">
        <v>0.28000000000000003</v>
      </c>
      <c r="V4" s="4">
        <v>0.1</v>
      </c>
      <c r="W4" s="4">
        <v>0.03</v>
      </c>
      <c r="Y4" s="10" t="s">
        <v>463</v>
      </c>
      <c r="Z4" s="8">
        <v>0.12</v>
      </c>
      <c r="AA4" s="58">
        <v>0.57999999999999996</v>
      </c>
      <c r="AB4" s="4">
        <v>0.7</v>
      </c>
      <c r="AC4" s="4">
        <v>0.27</v>
      </c>
      <c r="AD4" s="4">
        <v>0.1</v>
      </c>
      <c r="AE4" s="4">
        <v>0.03</v>
      </c>
      <c r="AG4" s="10" t="s">
        <v>463</v>
      </c>
      <c r="AH4" s="8">
        <v>0.12</v>
      </c>
      <c r="AI4" s="58">
        <v>0.57999999999999996</v>
      </c>
      <c r="AJ4" s="4">
        <v>0.7</v>
      </c>
      <c r="AK4" s="4">
        <v>0.32</v>
      </c>
      <c r="AL4" s="4">
        <v>0.11</v>
      </c>
      <c r="AM4" s="4">
        <v>0.03</v>
      </c>
    </row>
    <row r="5" spans="1:39" x14ac:dyDescent="0.25">
      <c r="A5" s="10" t="s">
        <v>637</v>
      </c>
      <c r="B5" s="8">
        <v>0.02</v>
      </c>
      <c r="C5" s="58">
        <v>0.25</v>
      </c>
      <c r="D5" s="4">
        <v>0.27</v>
      </c>
      <c r="E5" s="4">
        <v>7.0000000000000007E-2</v>
      </c>
      <c r="F5" s="4">
        <v>0.01</v>
      </c>
      <c r="G5" s="4">
        <v>0</v>
      </c>
      <c r="I5" s="10" t="s">
        <v>637</v>
      </c>
      <c r="J5" s="8">
        <v>0.04</v>
      </c>
      <c r="K5" s="58">
        <v>0.17</v>
      </c>
      <c r="L5" s="4">
        <v>0.21</v>
      </c>
      <c r="M5" s="4">
        <v>0.06</v>
      </c>
      <c r="N5" s="4">
        <v>0.02</v>
      </c>
      <c r="O5" s="4">
        <v>0</v>
      </c>
      <c r="Q5" s="10" t="s">
        <v>637</v>
      </c>
      <c r="R5" s="8">
        <v>0.06</v>
      </c>
      <c r="S5" s="58">
        <v>0.27</v>
      </c>
      <c r="T5" s="4">
        <v>0.33</v>
      </c>
      <c r="U5" s="4">
        <v>0.1</v>
      </c>
      <c r="V5" s="4">
        <v>0.02</v>
      </c>
      <c r="W5" s="4">
        <v>0.01</v>
      </c>
      <c r="Y5" s="10" t="s">
        <v>637</v>
      </c>
      <c r="Z5" s="8">
        <v>0.06</v>
      </c>
      <c r="AA5" s="58">
        <v>0.27</v>
      </c>
      <c r="AB5" s="4">
        <v>0.34</v>
      </c>
      <c r="AC5" s="4">
        <v>0.1</v>
      </c>
      <c r="AD5" s="4">
        <v>0.02</v>
      </c>
      <c r="AE5" s="4">
        <v>0</v>
      </c>
      <c r="AG5" s="10" t="s">
        <v>637</v>
      </c>
      <c r="AH5" s="8">
        <v>0.06</v>
      </c>
      <c r="AI5" s="58">
        <v>0.27</v>
      </c>
      <c r="AJ5" s="4">
        <v>0.33</v>
      </c>
      <c r="AK5" s="4">
        <v>0.11</v>
      </c>
      <c r="AL5" s="4">
        <v>0.03</v>
      </c>
      <c r="AM5" s="4">
        <v>0</v>
      </c>
    </row>
    <row r="6" spans="1:39" x14ac:dyDescent="0.25">
      <c r="A6" s="10" t="s">
        <v>612</v>
      </c>
      <c r="B6" s="42">
        <v>0</v>
      </c>
      <c r="C6" s="59">
        <v>0.08</v>
      </c>
      <c r="D6" s="43">
        <v>0.08</v>
      </c>
      <c r="E6" s="43">
        <v>0.01</v>
      </c>
      <c r="F6" s="43">
        <v>0</v>
      </c>
      <c r="G6" s="43">
        <v>0</v>
      </c>
      <c r="I6" s="10" t="s">
        <v>612</v>
      </c>
      <c r="J6" s="42">
        <v>0.01</v>
      </c>
      <c r="K6" s="59">
        <v>0.05</v>
      </c>
      <c r="L6" s="43">
        <v>0.06</v>
      </c>
      <c r="M6" s="43">
        <v>0.01</v>
      </c>
      <c r="N6" s="43">
        <v>0</v>
      </c>
      <c r="O6" s="43">
        <v>0</v>
      </c>
      <c r="Q6" s="10" t="s">
        <v>612</v>
      </c>
      <c r="R6" s="42">
        <v>0</v>
      </c>
      <c r="S6" s="59">
        <v>0</v>
      </c>
      <c r="T6" s="43">
        <v>0</v>
      </c>
      <c r="U6" s="43">
        <v>0</v>
      </c>
      <c r="V6" s="43">
        <v>0</v>
      </c>
      <c r="W6" s="43">
        <v>0</v>
      </c>
      <c r="Y6" s="10" t="s">
        <v>612</v>
      </c>
      <c r="Z6" s="42">
        <v>0</v>
      </c>
      <c r="AA6" s="59">
        <v>0</v>
      </c>
      <c r="AB6" s="43">
        <v>0</v>
      </c>
      <c r="AC6" s="43">
        <v>0</v>
      </c>
      <c r="AD6" s="43">
        <v>0</v>
      </c>
      <c r="AE6" s="43">
        <v>0</v>
      </c>
      <c r="AG6" s="10" t="s">
        <v>612</v>
      </c>
      <c r="AH6" s="42">
        <v>0</v>
      </c>
      <c r="AI6" s="59">
        <v>0</v>
      </c>
      <c r="AJ6" s="43">
        <v>0</v>
      </c>
      <c r="AK6" s="43">
        <v>0</v>
      </c>
      <c r="AL6" s="43">
        <v>0</v>
      </c>
      <c r="AM6" s="43">
        <v>0</v>
      </c>
    </row>
    <row r="7" spans="1:39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</row>
    <row r="8" spans="1:39" x14ac:dyDescent="0.25">
      <c r="A8" s="10" t="s">
        <v>505</v>
      </c>
      <c r="B8" s="8">
        <v>0.62</v>
      </c>
      <c r="C8" s="58">
        <v>0.23</v>
      </c>
      <c r="D8" s="4">
        <v>0.86</v>
      </c>
      <c r="E8" s="4">
        <v>0.59</v>
      </c>
      <c r="F8" s="4">
        <v>0.34</v>
      </c>
      <c r="G8" s="4">
        <v>0.16</v>
      </c>
      <c r="I8" s="10" t="s">
        <v>505</v>
      </c>
      <c r="J8" s="8">
        <v>0.64</v>
      </c>
      <c r="K8" s="58">
        <v>0.23</v>
      </c>
      <c r="L8" s="4">
        <v>0.87</v>
      </c>
      <c r="M8" s="4">
        <v>0.6</v>
      </c>
      <c r="N8" s="4">
        <v>0.35</v>
      </c>
      <c r="O8" s="4">
        <v>0.18</v>
      </c>
      <c r="Q8" s="10" t="s">
        <v>505</v>
      </c>
      <c r="R8" s="8">
        <v>0.79</v>
      </c>
      <c r="S8" s="58">
        <v>0.17</v>
      </c>
      <c r="T8" s="4">
        <v>0.96</v>
      </c>
      <c r="U8" s="4">
        <v>0.68</v>
      </c>
      <c r="V8" s="4">
        <v>0.4</v>
      </c>
      <c r="W8" s="4">
        <v>0.2</v>
      </c>
      <c r="Y8" s="10" t="s">
        <v>505</v>
      </c>
      <c r="Z8" s="8">
        <v>0.79</v>
      </c>
      <c r="AA8" s="58">
        <v>0.17</v>
      </c>
      <c r="AB8" s="4">
        <v>0.96</v>
      </c>
      <c r="AC8" s="4">
        <v>0.69</v>
      </c>
      <c r="AD8" s="4">
        <v>0.41</v>
      </c>
      <c r="AE8" s="4">
        <v>0.21</v>
      </c>
      <c r="AG8" s="10" t="s">
        <v>505</v>
      </c>
      <c r="AH8" s="8">
        <v>0.79</v>
      </c>
      <c r="AI8" s="58">
        <v>0.17</v>
      </c>
      <c r="AJ8" s="4">
        <v>0.96</v>
      </c>
      <c r="AK8" s="4">
        <v>0.69</v>
      </c>
      <c r="AL8" s="4">
        <v>0.43</v>
      </c>
      <c r="AM8" s="4">
        <v>0.21</v>
      </c>
    </row>
    <row r="9" spans="1:39" x14ac:dyDescent="0.25">
      <c r="A9" s="10" t="s">
        <v>566</v>
      </c>
      <c r="B9" s="8">
        <v>0.15</v>
      </c>
      <c r="C9" s="58">
        <v>0.28999999999999998</v>
      </c>
      <c r="D9" s="4">
        <v>0.43</v>
      </c>
      <c r="E9" s="4">
        <v>0.19</v>
      </c>
      <c r="F9" s="4">
        <v>0.06</v>
      </c>
      <c r="G9" s="4">
        <v>0.02</v>
      </c>
      <c r="I9" s="10" t="s">
        <v>450</v>
      </c>
      <c r="J9" s="8">
        <v>0.15</v>
      </c>
      <c r="K9" s="58">
        <v>0.28999999999999998</v>
      </c>
      <c r="L9" s="4">
        <v>0.44</v>
      </c>
      <c r="M9" s="4">
        <v>0.19</v>
      </c>
      <c r="N9" s="4">
        <v>0.06</v>
      </c>
      <c r="O9" s="4">
        <v>0.02</v>
      </c>
      <c r="Q9" s="10" t="s">
        <v>450</v>
      </c>
      <c r="R9" s="8">
        <v>0.19</v>
      </c>
      <c r="S9" s="58">
        <v>0.6</v>
      </c>
      <c r="T9" s="4">
        <v>0.79</v>
      </c>
      <c r="U9" s="4">
        <v>0.34</v>
      </c>
      <c r="V9" s="4">
        <v>0.1</v>
      </c>
      <c r="W9" s="4">
        <v>0.03</v>
      </c>
      <c r="Y9" s="10" t="s">
        <v>450</v>
      </c>
      <c r="Z9" s="8">
        <v>0.19</v>
      </c>
      <c r="AA9" s="58">
        <v>0.6</v>
      </c>
      <c r="AB9" s="4">
        <v>0.79</v>
      </c>
      <c r="AC9" s="4">
        <v>0.35</v>
      </c>
      <c r="AD9" s="4">
        <v>0.11</v>
      </c>
      <c r="AE9" s="4">
        <v>0.03</v>
      </c>
      <c r="AG9" s="10" t="s">
        <v>450</v>
      </c>
      <c r="AH9" s="8">
        <v>0.19</v>
      </c>
      <c r="AI9" s="58">
        <v>0.6</v>
      </c>
      <c r="AJ9" s="4">
        <v>0.79</v>
      </c>
      <c r="AK9" s="4">
        <v>0.35</v>
      </c>
      <c r="AL9" s="4">
        <v>0.11</v>
      </c>
      <c r="AM9" s="4">
        <v>0.03</v>
      </c>
    </row>
    <row r="10" spans="1:39" x14ac:dyDescent="0.25">
      <c r="A10" s="10" t="s">
        <v>450</v>
      </c>
      <c r="B10" s="8">
        <v>0.15</v>
      </c>
      <c r="C10" s="58">
        <v>0.3</v>
      </c>
      <c r="D10" s="4">
        <v>0.45</v>
      </c>
      <c r="E10" s="4">
        <v>0.19</v>
      </c>
      <c r="F10" s="4">
        <v>0.06</v>
      </c>
      <c r="G10" s="4">
        <v>0.01</v>
      </c>
      <c r="I10" s="10" t="s">
        <v>566</v>
      </c>
      <c r="J10" s="8">
        <v>0.13</v>
      </c>
      <c r="K10" s="58">
        <v>0.28000000000000003</v>
      </c>
      <c r="L10" s="4">
        <v>0.42</v>
      </c>
      <c r="M10" s="4">
        <v>0.18</v>
      </c>
      <c r="N10" s="4">
        <v>0.06</v>
      </c>
      <c r="O10" s="4">
        <v>0.02</v>
      </c>
      <c r="Q10" s="10" t="s">
        <v>566</v>
      </c>
      <c r="R10" s="8">
        <v>0.01</v>
      </c>
      <c r="S10" s="58">
        <v>0.12</v>
      </c>
      <c r="T10" s="4">
        <v>0.13</v>
      </c>
      <c r="U10" s="4">
        <v>0.05</v>
      </c>
      <c r="V10" s="4">
        <v>0.02</v>
      </c>
      <c r="W10" s="4">
        <v>0.01</v>
      </c>
      <c r="Y10" s="10" t="s">
        <v>566</v>
      </c>
      <c r="Z10" s="8">
        <v>0.01</v>
      </c>
      <c r="AA10" s="58">
        <v>0.12</v>
      </c>
      <c r="AB10" s="4">
        <v>0.13</v>
      </c>
      <c r="AC10" s="4">
        <v>0.06</v>
      </c>
      <c r="AD10" s="4">
        <v>0.01</v>
      </c>
      <c r="AE10" s="4">
        <v>0.01</v>
      </c>
      <c r="AG10" s="10" t="s">
        <v>566</v>
      </c>
      <c r="AH10" s="8">
        <v>0.01</v>
      </c>
      <c r="AI10" s="58">
        <v>0.12</v>
      </c>
      <c r="AJ10" s="4">
        <v>0.13</v>
      </c>
      <c r="AK10" s="4">
        <v>0.05</v>
      </c>
      <c r="AL10" s="4">
        <v>0.02</v>
      </c>
      <c r="AM10" s="4">
        <v>0.01</v>
      </c>
    </row>
    <row r="11" spans="1:39" x14ac:dyDescent="0.25">
      <c r="A11" s="10" t="s">
        <v>451</v>
      </c>
      <c r="B11" s="8">
        <v>0.08</v>
      </c>
      <c r="C11" s="58">
        <v>0.19</v>
      </c>
      <c r="D11" s="4">
        <v>0.26</v>
      </c>
      <c r="E11" s="4">
        <v>0.09</v>
      </c>
      <c r="F11" s="4">
        <v>0.02</v>
      </c>
      <c r="G11" s="4">
        <v>0.01</v>
      </c>
      <c r="I11" s="10" t="s">
        <v>451</v>
      </c>
      <c r="J11" s="8">
        <v>0.08</v>
      </c>
      <c r="K11" s="58">
        <v>0.2</v>
      </c>
      <c r="L11" s="4">
        <v>0.28000000000000003</v>
      </c>
      <c r="M11" s="4">
        <v>0.1</v>
      </c>
      <c r="N11" s="4">
        <v>0.02</v>
      </c>
      <c r="O11" s="4">
        <v>0.01</v>
      </c>
      <c r="Q11" s="10" t="s">
        <v>451</v>
      </c>
      <c r="R11" s="8">
        <v>0.01</v>
      </c>
      <c r="S11" s="58">
        <v>0.11</v>
      </c>
      <c r="T11" s="4">
        <v>0.12</v>
      </c>
      <c r="U11" s="4">
        <v>0.04</v>
      </c>
      <c r="V11" s="4">
        <v>0.01</v>
      </c>
      <c r="W11" s="4">
        <v>0</v>
      </c>
      <c r="Y11" s="10" t="s">
        <v>451</v>
      </c>
      <c r="Z11" s="8">
        <v>0.01</v>
      </c>
      <c r="AA11" s="58">
        <v>0.11</v>
      </c>
      <c r="AB11" s="4">
        <v>0.12</v>
      </c>
      <c r="AC11" s="4">
        <v>0.04</v>
      </c>
      <c r="AD11" s="4">
        <v>0.01</v>
      </c>
      <c r="AE11" s="4">
        <v>0</v>
      </c>
      <c r="AG11" s="10" t="s">
        <v>451</v>
      </c>
      <c r="AH11" s="8">
        <v>0.01</v>
      </c>
      <c r="AI11" s="58">
        <v>0.11</v>
      </c>
      <c r="AJ11" s="4">
        <v>0.12</v>
      </c>
      <c r="AK11" s="4">
        <v>0.04</v>
      </c>
      <c r="AL11" s="4">
        <v>0.01</v>
      </c>
      <c r="AM11" s="4">
        <v>0</v>
      </c>
    </row>
    <row r="12" spans="1:39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</row>
    <row r="13" spans="1:39" x14ac:dyDescent="0.25">
      <c r="A13" s="10" t="s">
        <v>375</v>
      </c>
      <c r="B13" s="8">
        <v>0.48</v>
      </c>
      <c r="C13" s="58">
        <v>0.28999999999999998</v>
      </c>
      <c r="D13" s="4">
        <v>0.77</v>
      </c>
      <c r="E13" s="4">
        <v>0.43</v>
      </c>
      <c r="F13" s="4">
        <v>0.17</v>
      </c>
      <c r="G13" s="4">
        <v>7.0000000000000007E-2</v>
      </c>
      <c r="I13" s="10" t="s">
        <v>375</v>
      </c>
      <c r="J13" s="8">
        <v>0.48</v>
      </c>
      <c r="K13" s="58">
        <v>0.3</v>
      </c>
      <c r="L13" s="4">
        <v>0.77</v>
      </c>
      <c r="M13" s="4">
        <v>0.42</v>
      </c>
      <c r="N13" s="4">
        <v>0.18</v>
      </c>
      <c r="O13" s="4">
        <v>0.08</v>
      </c>
      <c r="Q13" s="10" t="s">
        <v>375</v>
      </c>
      <c r="R13" s="8">
        <v>0.48</v>
      </c>
      <c r="S13" s="58">
        <v>0.28999999999999998</v>
      </c>
      <c r="T13" s="4">
        <v>0.77</v>
      </c>
      <c r="U13" s="4">
        <v>0.42</v>
      </c>
      <c r="V13" s="4">
        <v>0.18</v>
      </c>
      <c r="W13" s="4">
        <v>0.08</v>
      </c>
      <c r="Y13" s="10" t="s">
        <v>554</v>
      </c>
      <c r="Z13" s="8">
        <v>0.72</v>
      </c>
      <c r="AA13" s="58">
        <v>0.18</v>
      </c>
      <c r="AB13" s="4">
        <v>0.9</v>
      </c>
      <c r="AC13" s="4">
        <v>0.48</v>
      </c>
      <c r="AD13" s="4">
        <v>0.18</v>
      </c>
      <c r="AE13" s="4">
        <v>7.0000000000000007E-2</v>
      </c>
      <c r="AG13" s="10" t="s">
        <v>554</v>
      </c>
      <c r="AH13" s="8">
        <v>0.72</v>
      </c>
      <c r="AI13" s="58">
        <v>0.18</v>
      </c>
      <c r="AJ13" s="4">
        <v>0.9</v>
      </c>
      <c r="AK13" s="4">
        <v>0.48</v>
      </c>
      <c r="AL13" s="4">
        <v>0.18</v>
      </c>
      <c r="AM13" s="4">
        <v>7.0000000000000007E-2</v>
      </c>
    </row>
    <row r="14" spans="1:39" x14ac:dyDescent="0.25">
      <c r="A14" s="10" t="s">
        <v>554</v>
      </c>
      <c r="B14" s="8">
        <v>0.33</v>
      </c>
      <c r="C14" s="58">
        <v>0.34</v>
      </c>
      <c r="D14" s="4">
        <v>0.67</v>
      </c>
      <c r="E14" s="4">
        <v>0.32</v>
      </c>
      <c r="F14" s="4">
        <v>0.12</v>
      </c>
      <c r="G14" s="4">
        <v>0.04</v>
      </c>
      <c r="I14" s="10" t="s">
        <v>554</v>
      </c>
      <c r="J14" s="8">
        <v>0.33</v>
      </c>
      <c r="K14" s="58">
        <v>0.33</v>
      </c>
      <c r="L14" s="4">
        <v>0.67</v>
      </c>
      <c r="M14" s="4">
        <v>0.32</v>
      </c>
      <c r="N14" s="4">
        <v>0.13</v>
      </c>
      <c r="O14" s="4">
        <v>0.05</v>
      </c>
      <c r="Q14" s="10" t="s">
        <v>554</v>
      </c>
      <c r="R14" s="8">
        <v>0.33</v>
      </c>
      <c r="S14" s="58">
        <v>0.33</v>
      </c>
      <c r="T14" s="4">
        <v>0.67</v>
      </c>
      <c r="U14" s="4">
        <v>0.31</v>
      </c>
      <c r="V14" s="4">
        <v>0.12</v>
      </c>
      <c r="W14" s="4">
        <v>0.05</v>
      </c>
      <c r="Y14" s="10" t="s">
        <v>375</v>
      </c>
      <c r="Z14" s="8">
        <v>0.1</v>
      </c>
      <c r="AA14" s="58">
        <v>0.46</v>
      </c>
      <c r="AB14" s="4">
        <v>0.56000000000000005</v>
      </c>
      <c r="AC14" s="4">
        <v>0.24</v>
      </c>
      <c r="AD14" s="4">
        <v>0.11</v>
      </c>
      <c r="AE14" s="4">
        <v>0.04</v>
      </c>
      <c r="AG14" s="10" t="s">
        <v>375</v>
      </c>
      <c r="AH14" s="8">
        <v>0.1</v>
      </c>
      <c r="AI14" s="58">
        <v>0.47</v>
      </c>
      <c r="AJ14" s="4">
        <v>0.56000000000000005</v>
      </c>
      <c r="AK14" s="4">
        <v>0.24</v>
      </c>
      <c r="AL14" s="4">
        <v>0.13</v>
      </c>
      <c r="AM14" s="4">
        <v>0.05</v>
      </c>
    </row>
    <row r="15" spans="1:39" x14ac:dyDescent="0.25">
      <c r="A15" s="10" t="s">
        <v>402</v>
      </c>
      <c r="B15" s="8">
        <v>0.12</v>
      </c>
      <c r="C15" s="58">
        <v>0.22</v>
      </c>
      <c r="D15" s="4">
        <v>0.34</v>
      </c>
      <c r="E15" s="4">
        <v>0.11</v>
      </c>
      <c r="F15" s="4">
        <v>0.03</v>
      </c>
      <c r="G15" s="4">
        <v>0.01</v>
      </c>
      <c r="I15" s="10" t="s">
        <v>402</v>
      </c>
      <c r="J15" s="8">
        <v>0.12</v>
      </c>
      <c r="K15" s="58">
        <v>0.21</v>
      </c>
      <c r="L15" s="4">
        <v>0.33</v>
      </c>
      <c r="M15" s="4">
        <v>0.11</v>
      </c>
      <c r="N15" s="4">
        <v>0.03</v>
      </c>
      <c r="O15" s="4">
        <v>0.01</v>
      </c>
      <c r="Q15" s="10" t="s">
        <v>402</v>
      </c>
      <c r="R15" s="8">
        <v>0.12</v>
      </c>
      <c r="S15" s="58">
        <v>0.22</v>
      </c>
      <c r="T15" s="4">
        <v>0.33</v>
      </c>
      <c r="U15" s="4">
        <v>0.1</v>
      </c>
      <c r="V15" s="4">
        <v>0.03</v>
      </c>
      <c r="W15" s="4">
        <v>0.01</v>
      </c>
      <c r="Y15" s="10" t="s">
        <v>501</v>
      </c>
      <c r="Z15" s="8">
        <v>0.16</v>
      </c>
      <c r="AA15" s="58">
        <v>0.28000000000000003</v>
      </c>
      <c r="AB15" s="4">
        <v>0.44</v>
      </c>
      <c r="AC15" s="4">
        <v>0.12</v>
      </c>
      <c r="AD15" s="4">
        <v>0.03</v>
      </c>
      <c r="AE15" s="4">
        <v>0.01</v>
      </c>
      <c r="AG15" s="10" t="s">
        <v>501</v>
      </c>
      <c r="AH15" s="8">
        <v>0.16</v>
      </c>
      <c r="AI15" s="58">
        <v>0.28000000000000003</v>
      </c>
      <c r="AJ15" s="4">
        <v>0.44</v>
      </c>
      <c r="AK15" s="4">
        <v>0.12</v>
      </c>
      <c r="AL15" s="4">
        <v>0.03</v>
      </c>
      <c r="AM15" s="4">
        <v>0.01</v>
      </c>
    </row>
    <row r="16" spans="1:39" x14ac:dyDescent="0.25">
      <c r="A16" s="10" t="s">
        <v>501</v>
      </c>
      <c r="B16" s="8">
        <v>7.0000000000000007E-2</v>
      </c>
      <c r="C16" s="58">
        <v>0.16</v>
      </c>
      <c r="D16" s="4">
        <v>0.23</v>
      </c>
      <c r="E16" s="4">
        <v>7.0000000000000007E-2</v>
      </c>
      <c r="F16" s="4">
        <v>0.02</v>
      </c>
      <c r="G16" s="4">
        <v>0</v>
      </c>
      <c r="I16" s="10" t="s">
        <v>501</v>
      </c>
      <c r="J16" s="8">
        <v>7.0000000000000007E-2</v>
      </c>
      <c r="K16" s="58">
        <v>0.16</v>
      </c>
      <c r="L16" s="4">
        <v>0.23</v>
      </c>
      <c r="M16" s="4">
        <v>0.06</v>
      </c>
      <c r="N16" s="4">
        <v>0.02</v>
      </c>
      <c r="O16" s="4">
        <v>0</v>
      </c>
      <c r="Q16" s="10" t="s">
        <v>501</v>
      </c>
      <c r="R16" s="8">
        <v>0.08</v>
      </c>
      <c r="S16" s="58">
        <v>0.16</v>
      </c>
      <c r="T16" s="4">
        <v>0.23</v>
      </c>
      <c r="U16" s="4">
        <v>0.06</v>
      </c>
      <c r="V16" s="4">
        <v>0.02</v>
      </c>
      <c r="W16" s="4">
        <v>0</v>
      </c>
      <c r="Y16" s="10" t="s">
        <v>402</v>
      </c>
      <c r="Z16" s="8">
        <v>0.02</v>
      </c>
      <c r="AA16" s="58">
        <v>0.08</v>
      </c>
      <c r="AB16" s="4">
        <v>0.1</v>
      </c>
      <c r="AC16" s="4">
        <v>0.03</v>
      </c>
      <c r="AD16" s="4">
        <v>0.01</v>
      </c>
      <c r="AE16" s="4">
        <v>0</v>
      </c>
      <c r="AG16" s="10" t="s">
        <v>402</v>
      </c>
      <c r="AH16" s="8">
        <v>0.02</v>
      </c>
      <c r="AI16" s="58">
        <v>0.08</v>
      </c>
      <c r="AJ16" s="4">
        <v>0.1</v>
      </c>
      <c r="AK16" s="4">
        <v>0.03</v>
      </c>
      <c r="AL16" s="4">
        <v>0.01</v>
      </c>
      <c r="AM16" s="4">
        <v>0</v>
      </c>
    </row>
    <row r="17" spans="1:39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</row>
    <row r="18" spans="1:39" x14ac:dyDescent="0.25">
      <c r="A18" s="10" t="s">
        <v>347</v>
      </c>
      <c r="B18" s="8">
        <v>0.78</v>
      </c>
      <c r="C18" s="58">
        <v>0.17</v>
      </c>
      <c r="D18" s="4">
        <v>0.95</v>
      </c>
      <c r="E18" s="4">
        <v>0.62</v>
      </c>
      <c r="F18" s="4">
        <v>0.34</v>
      </c>
      <c r="G18" s="4">
        <v>0.14000000000000001</v>
      </c>
      <c r="I18" s="10" t="s">
        <v>347</v>
      </c>
      <c r="J18" s="8">
        <v>0.78</v>
      </c>
      <c r="K18" s="58">
        <v>0.17</v>
      </c>
      <c r="L18" s="4">
        <v>0.95</v>
      </c>
      <c r="M18" s="4">
        <v>0.57999999999999996</v>
      </c>
      <c r="N18" s="4">
        <v>0.32</v>
      </c>
      <c r="O18" s="4">
        <v>0.13</v>
      </c>
      <c r="Q18" s="10" t="s">
        <v>347</v>
      </c>
      <c r="R18" s="8">
        <v>0.78</v>
      </c>
      <c r="S18" s="58">
        <v>0.17</v>
      </c>
      <c r="T18" s="4">
        <v>0.95</v>
      </c>
      <c r="U18" s="4">
        <v>0.57999999999999996</v>
      </c>
      <c r="V18" s="4">
        <v>0.3</v>
      </c>
      <c r="W18" s="4">
        <v>0.13</v>
      </c>
      <c r="Y18" s="10" t="s">
        <v>347</v>
      </c>
      <c r="Z18" s="8">
        <v>0.79</v>
      </c>
      <c r="AA18" s="58">
        <v>0.17</v>
      </c>
      <c r="AB18" s="4">
        <v>0.95</v>
      </c>
      <c r="AC18" s="4">
        <v>0.6</v>
      </c>
      <c r="AD18" s="4">
        <v>0.31</v>
      </c>
      <c r="AE18" s="4">
        <v>0.13</v>
      </c>
      <c r="AG18" s="10" t="s">
        <v>347</v>
      </c>
      <c r="AH18" s="8">
        <v>0.55000000000000004</v>
      </c>
      <c r="AI18" s="58">
        <v>0.31</v>
      </c>
      <c r="AJ18" s="4">
        <v>0.86</v>
      </c>
      <c r="AK18" s="4">
        <v>0.46</v>
      </c>
      <c r="AL18" s="4">
        <v>0.24</v>
      </c>
      <c r="AM18" s="4">
        <v>0.11</v>
      </c>
    </row>
    <row r="19" spans="1:39" x14ac:dyDescent="0.25">
      <c r="A19" s="10" t="s">
        <v>446</v>
      </c>
      <c r="B19" s="8">
        <v>0.15</v>
      </c>
      <c r="C19" s="58">
        <v>0.46</v>
      </c>
      <c r="D19" s="4">
        <v>0.61</v>
      </c>
      <c r="E19" s="4">
        <v>0.13</v>
      </c>
      <c r="F19" s="4">
        <v>0.04</v>
      </c>
      <c r="G19" s="4">
        <v>0.01</v>
      </c>
      <c r="I19" s="10" t="s">
        <v>446</v>
      </c>
      <c r="J19" s="8">
        <v>0.15</v>
      </c>
      <c r="K19" s="58">
        <v>0.46</v>
      </c>
      <c r="L19" s="4">
        <v>0.61</v>
      </c>
      <c r="M19" s="4">
        <v>0.15</v>
      </c>
      <c r="N19" s="4">
        <v>0.05</v>
      </c>
      <c r="O19" s="4">
        <v>0.01</v>
      </c>
      <c r="Q19" s="10" t="s">
        <v>446</v>
      </c>
      <c r="R19" s="8">
        <v>0.15</v>
      </c>
      <c r="S19" s="58">
        <v>0.47</v>
      </c>
      <c r="T19" s="4">
        <v>0.62</v>
      </c>
      <c r="U19" s="4">
        <v>0.14000000000000001</v>
      </c>
      <c r="V19" s="4">
        <v>0.05</v>
      </c>
      <c r="W19" s="4">
        <v>0.01</v>
      </c>
      <c r="Y19" s="10" t="s">
        <v>446</v>
      </c>
      <c r="Z19" s="8">
        <v>0.14000000000000001</v>
      </c>
      <c r="AA19" s="58">
        <v>0.47</v>
      </c>
      <c r="AB19" s="4">
        <v>0.61</v>
      </c>
      <c r="AC19" s="4">
        <v>0.14000000000000001</v>
      </c>
      <c r="AD19" s="4">
        <v>0.05</v>
      </c>
      <c r="AE19" s="4">
        <v>0.01</v>
      </c>
      <c r="AG19" s="10" t="s">
        <v>446</v>
      </c>
      <c r="AH19" s="8">
        <v>0.37</v>
      </c>
      <c r="AI19" s="58">
        <v>0.42</v>
      </c>
      <c r="AJ19" s="4">
        <v>0.8</v>
      </c>
      <c r="AK19" s="4">
        <v>0.24</v>
      </c>
      <c r="AL19" s="4">
        <v>7.0000000000000007E-2</v>
      </c>
      <c r="AM19" s="4">
        <v>0.02</v>
      </c>
    </row>
    <row r="20" spans="1:39" x14ac:dyDescent="0.25">
      <c r="A20" s="10" t="s">
        <v>377</v>
      </c>
      <c r="B20" s="8">
        <v>0.06</v>
      </c>
      <c r="C20" s="58">
        <v>0.25</v>
      </c>
      <c r="D20" s="4">
        <v>0.3</v>
      </c>
      <c r="E20" s="4">
        <v>0.04</v>
      </c>
      <c r="F20" s="4">
        <v>0.01</v>
      </c>
      <c r="G20" s="4">
        <v>0</v>
      </c>
      <c r="I20" s="10" t="s">
        <v>377</v>
      </c>
      <c r="J20" s="8">
        <v>0.05</v>
      </c>
      <c r="K20" s="58">
        <v>0.25</v>
      </c>
      <c r="L20" s="4">
        <v>0.3</v>
      </c>
      <c r="M20" s="4">
        <v>0.04</v>
      </c>
      <c r="N20" s="4">
        <v>0.01</v>
      </c>
      <c r="O20" s="4">
        <v>0</v>
      </c>
      <c r="Q20" s="10" t="s">
        <v>377</v>
      </c>
      <c r="R20" s="8">
        <v>0.05</v>
      </c>
      <c r="S20" s="58">
        <v>0.24</v>
      </c>
      <c r="T20" s="4">
        <v>0.3</v>
      </c>
      <c r="U20" s="4">
        <v>0.05</v>
      </c>
      <c r="V20" s="4">
        <v>0.01</v>
      </c>
      <c r="W20" s="4">
        <v>0</v>
      </c>
      <c r="Y20" s="10" t="s">
        <v>377</v>
      </c>
      <c r="Z20" s="8">
        <v>0.05</v>
      </c>
      <c r="AA20" s="58">
        <v>0.24</v>
      </c>
      <c r="AB20" s="4">
        <v>0.28999999999999998</v>
      </c>
      <c r="AC20" s="4">
        <v>0.04</v>
      </c>
      <c r="AD20" s="4">
        <v>0.01</v>
      </c>
      <c r="AE20" s="4">
        <v>0</v>
      </c>
      <c r="AG20" s="10" t="s">
        <v>444</v>
      </c>
      <c r="AH20" s="8">
        <v>0.06</v>
      </c>
      <c r="AI20" s="58">
        <v>0.19</v>
      </c>
      <c r="AJ20" s="4">
        <v>0.25</v>
      </c>
      <c r="AK20" s="4">
        <v>0.03</v>
      </c>
      <c r="AL20" s="4">
        <v>0</v>
      </c>
      <c r="AM20" s="4">
        <v>0</v>
      </c>
    </row>
    <row r="21" spans="1:39" x14ac:dyDescent="0.25">
      <c r="A21" s="10" t="s">
        <v>444</v>
      </c>
      <c r="B21" s="8">
        <v>0.02</v>
      </c>
      <c r="C21" s="58">
        <v>0.12</v>
      </c>
      <c r="D21" s="4">
        <v>0.13</v>
      </c>
      <c r="E21" s="4">
        <v>0.01</v>
      </c>
      <c r="F21" s="4">
        <v>0</v>
      </c>
      <c r="G21" s="4">
        <v>0</v>
      </c>
      <c r="I21" s="10" t="s">
        <v>444</v>
      </c>
      <c r="J21" s="8">
        <v>0.01</v>
      </c>
      <c r="K21" s="58">
        <v>0.12</v>
      </c>
      <c r="L21" s="4">
        <v>0.13</v>
      </c>
      <c r="M21" s="4">
        <v>0.01</v>
      </c>
      <c r="N21" s="4">
        <v>0</v>
      </c>
      <c r="O21" s="4">
        <v>0</v>
      </c>
      <c r="Q21" s="10" t="s">
        <v>444</v>
      </c>
      <c r="R21" s="8">
        <v>0.02</v>
      </c>
      <c r="S21" s="58">
        <v>0.12</v>
      </c>
      <c r="T21" s="4">
        <v>0.14000000000000001</v>
      </c>
      <c r="U21" s="4">
        <v>0.01</v>
      </c>
      <c r="V21" s="4">
        <v>0</v>
      </c>
      <c r="W21" s="4">
        <v>0</v>
      </c>
      <c r="Y21" s="10" t="s">
        <v>444</v>
      </c>
      <c r="Z21" s="8">
        <v>0.02</v>
      </c>
      <c r="AA21" s="58">
        <v>0.12</v>
      </c>
      <c r="AB21" s="4">
        <v>0.14000000000000001</v>
      </c>
      <c r="AC21" s="4">
        <v>0.01</v>
      </c>
      <c r="AD21" s="4">
        <v>0</v>
      </c>
      <c r="AE21" s="4">
        <v>0</v>
      </c>
      <c r="AG21" s="10" t="s">
        <v>377</v>
      </c>
      <c r="AH21" s="8">
        <v>0.02</v>
      </c>
      <c r="AI21" s="58">
        <v>7.0000000000000007E-2</v>
      </c>
      <c r="AJ21" s="4">
        <v>0.09</v>
      </c>
      <c r="AK21" s="4">
        <v>0.01</v>
      </c>
      <c r="AL21" s="4">
        <v>0</v>
      </c>
      <c r="AM21" s="4">
        <v>0</v>
      </c>
    </row>
    <row r="23" spans="1:39" x14ac:dyDescent="0.25">
      <c r="A23" s="65">
        <v>45105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</row>
    <row r="24" spans="1:39" x14ac:dyDescent="0.25">
      <c r="A24" s="23" t="s">
        <v>694</v>
      </c>
      <c r="B24" s="20"/>
      <c r="C24" s="56"/>
      <c r="D24" s="20"/>
      <c r="E24" s="20"/>
      <c r="F24" s="20"/>
      <c r="G24" s="20"/>
    </row>
    <row r="25" spans="1:39" x14ac:dyDescent="0.25">
      <c r="A25" s="10" t="s">
        <v>664</v>
      </c>
      <c r="B25" s="17">
        <v>0.86</v>
      </c>
      <c r="C25" s="57">
        <v>0.11</v>
      </c>
      <c r="D25" s="19">
        <v>0.97</v>
      </c>
      <c r="E25" s="19">
        <v>0.83</v>
      </c>
      <c r="F25" s="19">
        <v>0.64</v>
      </c>
      <c r="G25" s="19">
        <v>0.46</v>
      </c>
    </row>
    <row r="26" spans="1:39" x14ac:dyDescent="0.25">
      <c r="A26" s="10" t="s">
        <v>463</v>
      </c>
      <c r="B26" s="8">
        <v>0.13</v>
      </c>
      <c r="C26" s="58">
        <v>0.86</v>
      </c>
      <c r="D26" s="4">
        <v>1</v>
      </c>
      <c r="E26" s="4">
        <v>0.47</v>
      </c>
      <c r="F26" s="4">
        <v>0.16</v>
      </c>
      <c r="G26" s="4">
        <v>0.04</v>
      </c>
    </row>
    <row r="27" spans="1:39" x14ac:dyDescent="0.25">
      <c r="A27" s="10" t="s">
        <v>637</v>
      </c>
      <c r="B27" s="8">
        <v>0.01</v>
      </c>
      <c r="C27" s="58">
        <v>0.03</v>
      </c>
      <c r="D27" s="4">
        <v>0.04</v>
      </c>
      <c r="E27" s="4">
        <v>0.01</v>
      </c>
      <c r="F27" s="4">
        <v>0</v>
      </c>
      <c r="G27" s="4">
        <v>0</v>
      </c>
    </row>
    <row r="28" spans="1:39" x14ac:dyDescent="0.25">
      <c r="A28" s="47" t="s">
        <v>612</v>
      </c>
      <c r="B28" s="48">
        <v>0</v>
      </c>
      <c r="C28" s="61">
        <v>0</v>
      </c>
      <c r="D28" s="49">
        <v>0</v>
      </c>
      <c r="E28" s="49">
        <v>0</v>
      </c>
      <c r="F28" s="49">
        <v>0</v>
      </c>
      <c r="G28" s="49">
        <v>0</v>
      </c>
    </row>
    <row r="29" spans="1:39" x14ac:dyDescent="0.25">
      <c r="A29" s="39" t="s">
        <v>695</v>
      </c>
      <c r="B29" s="45"/>
      <c r="C29" s="60"/>
      <c r="D29" s="45"/>
      <c r="E29" s="45"/>
      <c r="F29" s="45"/>
      <c r="G29" s="45"/>
    </row>
    <row r="30" spans="1:39" x14ac:dyDescent="0.25">
      <c r="A30" s="10" t="s">
        <v>505</v>
      </c>
      <c r="B30" s="8">
        <v>0.8</v>
      </c>
      <c r="C30" s="58">
        <v>0.17</v>
      </c>
      <c r="D30" s="4">
        <v>0.96</v>
      </c>
      <c r="E30" s="4">
        <v>0.68</v>
      </c>
      <c r="F30" s="4">
        <v>0.44</v>
      </c>
      <c r="G30" s="4">
        <v>0.21</v>
      </c>
    </row>
    <row r="31" spans="1:39" x14ac:dyDescent="0.25">
      <c r="A31" s="10" t="s">
        <v>450</v>
      </c>
      <c r="B31" s="8">
        <v>0.19</v>
      </c>
      <c r="C31" s="58">
        <v>0.6</v>
      </c>
      <c r="D31" s="4">
        <v>0.79</v>
      </c>
      <c r="E31" s="4">
        <v>0.35</v>
      </c>
      <c r="F31" s="4">
        <v>0.11</v>
      </c>
      <c r="G31" s="4">
        <v>0.04</v>
      </c>
    </row>
    <row r="32" spans="1:39" x14ac:dyDescent="0.25">
      <c r="A32" s="10" t="s">
        <v>566</v>
      </c>
      <c r="B32" s="8">
        <v>0.01</v>
      </c>
      <c r="C32" s="58">
        <v>0.12</v>
      </c>
      <c r="D32" s="4">
        <v>0.13</v>
      </c>
      <c r="E32" s="4">
        <v>0.05</v>
      </c>
      <c r="F32" s="4">
        <v>0.01</v>
      </c>
      <c r="G32" s="4">
        <v>0</v>
      </c>
    </row>
    <row r="33" spans="1:7" x14ac:dyDescent="0.25">
      <c r="A33" s="10" t="s">
        <v>451</v>
      </c>
      <c r="B33" s="8">
        <v>0.01</v>
      </c>
      <c r="C33" s="58">
        <v>0.11</v>
      </c>
      <c r="D33" s="4">
        <v>0.11</v>
      </c>
      <c r="E33" s="4">
        <v>0.04</v>
      </c>
      <c r="F33" s="4">
        <v>0.01</v>
      </c>
      <c r="G33" s="4">
        <v>0</v>
      </c>
    </row>
    <row r="34" spans="1:7" x14ac:dyDescent="0.25">
      <c r="A34" s="39" t="s">
        <v>696</v>
      </c>
      <c r="B34" s="45"/>
      <c r="C34" s="60"/>
      <c r="D34" s="45"/>
      <c r="E34" s="45"/>
      <c r="F34" s="45"/>
      <c r="G34" s="45"/>
    </row>
    <row r="35" spans="1:7" x14ac:dyDescent="0.25">
      <c r="A35" s="10" t="s">
        <v>554</v>
      </c>
      <c r="B35" s="8">
        <v>0.72</v>
      </c>
      <c r="C35" s="58">
        <v>0.18</v>
      </c>
      <c r="D35" s="4">
        <v>0.91</v>
      </c>
      <c r="E35" s="4">
        <v>0.49</v>
      </c>
      <c r="F35" s="4">
        <v>0.17</v>
      </c>
      <c r="G35" s="4">
        <v>7.0000000000000007E-2</v>
      </c>
    </row>
    <row r="36" spans="1:7" x14ac:dyDescent="0.25">
      <c r="A36" s="10" t="s">
        <v>375</v>
      </c>
      <c r="B36" s="8">
        <v>0.1</v>
      </c>
      <c r="C36" s="58">
        <v>0.46</v>
      </c>
      <c r="D36" s="4">
        <v>0.56000000000000005</v>
      </c>
      <c r="E36" s="4">
        <v>0.24</v>
      </c>
      <c r="F36" s="4">
        <v>0.11</v>
      </c>
      <c r="G36" s="4">
        <v>0.04</v>
      </c>
    </row>
    <row r="37" spans="1:7" x14ac:dyDescent="0.25">
      <c r="A37" s="10" t="s">
        <v>501</v>
      </c>
      <c r="B37" s="8">
        <v>0.16</v>
      </c>
      <c r="C37" s="58">
        <v>0.28000000000000003</v>
      </c>
      <c r="D37" s="4">
        <v>0.44</v>
      </c>
      <c r="E37" s="4">
        <v>0.12</v>
      </c>
      <c r="F37" s="4">
        <v>0.03</v>
      </c>
      <c r="G37" s="4">
        <v>0.01</v>
      </c>
    </row>
    <row r="38" spans="1:7" x14ac:dyDescent="0.25">
      <c r="A38" s="10" t="s">
        <v>402</v>
      </c>
      <c r="B38" s="8">
        <v>0.02</v>
      </c>
      <c r="C38" s="58">
        <v>0.08</v>
      </c>
      <c r="D38" s="4">
        <v>0.09</v>
      </c>
      <c r="E38" s="4">
        <v>0.02</v>
      </c>
      <c r="F38" s="4">
        <v>0.01</v>
      </c>
      <c r="G38" s="4">
        <v>0</v>
      </c>
    </row>
    <row r="39" spans="1:7" x14ac:dyDescent="0.25">
      <c r="A39" s="39" t="s">
        <v>697</v>
      </c>
      <c r="B39" s="45"/>
      <c r="C39" s="60"/>
      <c r="D39" s="45"/>
      <c r="E39" s="45"/>
      <c r="F39" s="45"/>
      <c r="G39" s="45"/>
    </row>
    <row r="40" spans="1:7" x14ac:dyDescent="0.25">
      <c r="A40" s="10" t="s">
        <v>347</v>
      </c>
      <c r="B40" s="8">
        <v>0.54</v>
      </c>
      <c r="C40" s="58">
        <v>0.32</v>
      </c>
      <c r="D40" s="4">
        <v>0.86</v>
      </c>
      <c r="E40" s="4">
        <v>0.44</v>
      </c>
      <c r="F40" s="4">
        <v>0.23</v>
      </c>
      <c r="G40" s="4">
        <v>0.1</v>
      </c>
    </row>
    <row r="41" spans="1:7" x14ac:dyDescent="0.25">
      <c r="A41" s="10" t="s">
        <v>446</v>
      </c>
      <c r="B41" s="8">
        <v>0.38</v>
      </c>
      <c r="C41" s="58">
        <v>0.41</v>
      </c>
      <c r="D41" s="4">
        <v>0.8</v>
      </c>
      <c r="E41" s="4">
        <v>0.22</v>
      </c>
      <c r="F41" s="4">
        <v>0.06</v>
      </c>
      <c r="G41" s="4">
        <v>0.02</v>
      </c>
    </row>
    <row r="42" spans="1:7" x14ac:dyDescent="0.25">
      <c r="A42" s="10" t="s">
        <v>377</v>
      </c>
      <c r="B42" s="8">
        <v>0.02</v>
      </c>
      <c r="C42" s="58">
        <v>7.0000000000000007E-2</v>
      </c>
      <c r="D42" s="4">
        <v>0.09</v>
      </c>
      <c r="E42" s="4">
        <v>0.01</v>
      </c>
      <c r="F42" s="4">
        <v>0</v>
      </c>
      <c r="G42" s="4">
        <v>0</v>
      </c>
    </row>
    <row r="43" spans="1:7" x14ac:dyDescent="0.25">
      <c r="A43" s="10" t="s">
        <v>444</v>
      </c>
      <c r="B43" s="8">
        <v>0.06</v>
      </c>
      <c r="C43" s="58">
        <v>0.2</v>
      </c>
      <c r="D43" s="4">
        <v>0.25</v>
      </c>
      <c r="E43" s="4">
        <v>0.02</v>
      </c>
      <c r="F43" s="4">
        <v>0</v>
      </c>
      <c r="G43" s="4">
        <v>0</v>
      </c>
    </row>
  </sheetData>
  <conditionalFormatting sqref="B8:G11 B13:G16 B18:G21 B3:G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zoomScale="90" zoomScaleNormal="90" workbookViewId="0"/>
  </sheetViews>
  <sheetFormatPr defaultRowHeight="15" x14ac:dyDescent="0.25"/>
  <cols>
    <col min="1" max="1" width="23.85546875" bestFit="1" customWidth="1"/>
    <col min="2" max="5" width="9.85546875" customWidth="1"/>
    <col min="7" max="7" width="23.85546875" bestFit="1" customWidth="1"/>
    <col min="8" max="11" width="9.85546875" customWidth="1"/>
    <col min="13" max="13" width="23.85546875" bestFit="1" customWidth="1"/>
    <col min="14" max="17" width="10" customWidth="1"/>
    <col min="19" max="19" width="23.85546875" bestFit="1" customWidth="1"/>
    <col min="20" max="20" width="9.85546875" bestFit="1" customWidth="1"/>
    <col min="21" max="21" width="6.85546875" bestFit="1" customWidth="1"/>
    <col min="22" max="22" width="8" bestFit="1" customWidth="1"/>
    <col min="23" max="23" width="9.85546875" bestFit="1" customWidth="1"/>
    <col min="25" max="25" width="23.85546875" bestFit="1" customWidth="1"/>
    <col min="26" max="26" width="9.85546875" bestFit="1" customWidth="1"/>
    <col min="27" max="27" width="6.85546875" bestFit="1" customWidth="1"/>
    <col min="28" max="28" width="8" bestFit="1" customWidth="1"/>
    <col min="29" max="29" width="9.85546875" bestFit="1" customWidth="1"/>
  </cols>
  <sheetData>
    <row r="1" spans="1:29" x14ac:dyDescent="0.25">
      <c r="A1" s="15" t="s">
        <v>741</v>
      </c>
      <c r="B1" s="7" t="s">
        <v>742</v>
      </c>
      <c r="C1" s="7" t="s">
        <v>743</v>
      </c>
      <c r="D1" s="7" t="s">
        <v>744</v>
      </c>
      <c r="E1" s="7" t="s">
        <v>745</v>
      </c>
      <c r="G1" s="15" t="s">
        <v>746</v>
      </c>
      <c r="H1" s="7" t="s">
        <v>742</v>
      </c>
      <c r="I1" s="7" t="s">
        <v>743</v>
      </c>
      <c r="J1" s="7" t="s">
        <v>744</v>
      </c>
      <c r="K1" s="7" t="s">
        <v>745</v>
      </c>
      <c r="M1" s="15" t="s">
        <v>747</v>
      </c>
      <c r="N1" s="7" t="s">
        <v>742</v>
      </c>
      <c r="O1" s="7" t="s">
        <v>743</v>
      </c>
      <c r="P1" s="7" t="s">
        <v>744</v>
      </c>
      <c r="Q1" s="7" t="s">
        <v>745</v>
      </c>
      <c r="S1" s="15" t="s">
        <v>748</v>
      </c>
      <c r="T1" s="7" t="s">
        <v>742</v>
      </c>
      <c r="U1" s="7" t="s">
        <v>743</v>
      </c>
      <c r="V1" s="7" t="s">
        <v>744</v>
      </c>
      <c r="W1" s="7" t="s">
        <v>745</v>
      </c>
      <c r="Y1" s="15" t="s">
        <v>749</v>
      </c>
      <c r="Z1" s="7" t="s">
        <v>742</v>
      </c>
      <c r="AA1" s="7" t="s">
        <v>743</v>
      </c>
      <c r="AB1" s="7" t="s">
        <v>744</v>
      </c>
      <c r="AC1" s="7" t="s">
        <v>745</v>
      </c>
    </row>
    <row r="2" spans="1:29" x14ac:dyDescent="0.25">
      <c r="A2" s="23" t="s">
        <v>694</v>
      </c>
      <c r="B2" s="20"/>
      <c r="C2" s="20"/>
      <c r="D2" s="20"/>
      <c r="E2" s="20"/>
      <c r="G2" s="23" t="s">
        <v>694</v>
      </c>
      <c r="H2" s="20"/>
      <c r="I2" s="20"/>
      <c r="J2" s="20"/>
      <c r="K2" s="20"/>
      <c r="M2" s="23" t="s">
        <v>694</v>
      </c>
      <c r="N2" s="20"/>
      <c r="O2" s="20"/>
      <c r="P2" s="20"/>
      <c r="Q2" s="20"/>
      <c r="S2" s="23" t="s">
        <v>694</v>
      </c>
      <c r="T2" s="20"/>
      <c r="U2" s="20"/>
      <c r="V2" s="20"/>
      <c r="W2" s="20"/>
      <c r="Y2" s="23" t="s">
        <v>694</v>
      </c>
      <c r="Z2" s="20"/>
      <c r="AA2" s="20"/>
      <c r="AB2" s="20"/>
      <c r="AC2" s="20"/>
    </row>
    <row r="3" spans="1:29" x14ac:dyDescent="0.25">
      <c r="A3" s="10" t="s">
        <v>607</v>
      </c>
      <c r="B3" s="17">
        <v>0.97</v>
      </c>
      <c r="C3" s="17">
        <v>0.93</v>
      </c>
      <c r="D3" s="17">
        <v>7.0000000000000007E-2</v>
      </c>
      <c r="E3" s="17">
        <v>0.04</v>
      </c>
      <c r="G3" s="10" t="s">
        <v>607</v>
      </c>
      <c r="H3" s="17">
        <v>0.98</v>
      </c>
      <c r="I3" s="17">
        <v>0.96</v>
      </c>
      <c r="J3" s="17">
        <v>0.04</v>
      </c>
      <c r="K3" s="17">
        <v>0.02</v>
      </c>
      <c r="M3" s="10" t="s">
        <v>607</v>
      </c>
      <c r="N3" s="17">
        <v>0.96</v>
      </c>
      <c r="O3" s="17">
        <v>0.91</v>
      </c>
      <c r="P3" s="17">
        <v>0.09</v>
      </c>
      <c r="Q3" s="17">
        <v>0.05</v>
      </c>
      <c r="S3" s="10" t="s">
        <v>607</v>
      </c>
      <c r="T3" s="17">
        <v>0.97</v>
      </c>
      <c r="U3" s="17">
        <v>0.93</v>
      </c>
      <c r="V3" s="17">
        <v>7.0000000000000007E-2</v>
      </c>
      <c r="W3" s="17">
        <v>0.04</v>
      </c>
      <c r="Y3" s="10" t="s">
        <v>581</v>
      </c>
      <c r="Z3" s="17">
        <v>0.99</v>
      </c>
      <c r="AA3" s="17">
        <v>0.99</v>
      </c>
      <c r="AB3" s="17">
        <v>0.01</v>
      </c>
      <c r="AC3" s="17">
        <v>0</v>
      </c>
    </row>
    <row r="4" spans="1:29" x14ac:dyDescent="0.25">
      <c r="A4" s="10" t="s">
        <v>581</v>
      </c>
      <c r="B4" s="17">
        <v>0.64</v>
      </c>
      <c r="C4" s="17">
        <v>0.44</v>
      </c>
      <c r="D4" s="17">
        <v>0.56000000000000005</v>
      </c>
      <c r="E4" s="17">
        <v>0.2</v>
      </c>
      <c r="G4" s="10" t="s">
        <v>581</v>
      </c>
      <c r="H4" s="17">
        <v>0.67</v>
      </c>
      <c r="I4" s="17">
        <v>0.49</v>
      </c>
      <c r="J4" s="17">
        <v>0.51</v>
      </c>
      <c r="K4" s="17">
        <v>0.19</v>
      </c>
      <c r="M4" s="10" t="s">
        <v>581</v>
      </c>
      <c r="N4" s="17">
        <v>0.86</v>
      </c>
      <c r="O4" s="17">
        <v>0.77</v>
      </c>
      <c r="P4" s="17">
        <v>0.23</v>
      </c>
      <c r="Q4" s="17">
        <v>0.09</v>
      </c>
      <c r="S4" s="10" t="s">
        <v>581</v>
      </c>
      <c r="T4" s="17">
        <v>0.96</v>
      </c>
      <c r="U4" s="17">
        <v>0.93</v>
      </c>
      <c r="V4" s="17">
        <v>7.0000000000000007E-2</v>
      </c>
      <c r="W4" s="17">
        <v>0.03</v>
      </c>
      <c r="Y4" s="10" t="s">
        <v>607</v>
      </c>
      <c r="Z4" s="17">
        <v>0.97</v>
      </c>
      <c r="AA4" s="17">
        <v>0.93</v>
      </c>
      <c r="AB4" s="17">
        <v>7.0000000000000007E-2</v>
      </c>
      <c r="AC4" s="17">
        <v>0.04</v>
      </c>
    </row>
    <row r="5" spans="1:29" x14ac:dyDescent="0.25">
      <c r="A5" s="10" t="s">
        <v>538</v>
      </c>
      <c r="B5" s="17">
        <v>0.56000000000000005</v>
      </c>
      <c r="C5" s="17">
        <v>0.43</v>
      </c>
      <c r="D5" s="17">
        <v>0.47</v>
      </c>
      <c r="E5" s="17">
        <v>0.13</v>
      </c>
      <c r="G5" s="10" t="s">
        <v>432</v>
      </c>
      <c r="H5" s="17">
        <v>0.51</v>
      </c>
      <c r="I5" s="17">
        <v>0.2</v>
      </c>
      <c r="J5" s="17">
        <v>0.8</v>
      </c>
      <c r="K5" s="17">
        <v>0.32</v>
      </c>
      <c r="M5" s="10" t="s">
        <v>432</v>
      </c>
      <c r="N5" s="17">
        <v>0.45</v>
      </c>
      <c r="O5" s="17">
        <v>0.11</v>
      </c>
      <c r="P5" s="17">
        <v>0.89</v>
      </c>
      <c r="Q5" s="17">
        <v>0.34</v>
      </c>
      <c r="S5" s="10" t="s">
        <v>432</v>
      </c>
      <c r="T5" s="17">
        <v>0.48</v>
      </c>
      <c r="U5" s="17">
        <v>0.11</v>
      </c>
      <c r="V5" s="17">
        <v>0.89</v>
      </c>
      <c r="W5" s="17">
        <v>0.37</v>
      </c>
      <c r="Y5" s="10" t="s">
        <v>432</v>
      </c>
      <c r="Z5" s="17">
        <v>0.44</v>
      </c>
      <c r="AA5" s="17">
        <v>0.04</v>
      </c>
      <c r="AB5" s="17">
        <v>0.96</v>
      </c>
      <c r="AC5" s="17">
        <v>0.4</v>
      </c>
    </row>
    <row r="6" spans="1:29" x14ac:dyDescent="0.25">
      <c r="A6" s="10" t="s">
        <v>432</v>
      </c>
      <c r="B6" s="17">
        <v>0.5</v>
      </c>
      <c r="C6" s="17">
        <v>0.2</v>
      </c>
      <c r="D6" s="17">
        <v>0.8</v>
      </c>
      <c r="E6" s="17">
        <v>0.31</v>
      </c>
      <c r="G6" s="10" t="s">
        <v>538</v>
      </c>
      <c r="H6" s="17">
        <v>0.49</v>
      </c>
      <c r="I6" s="17">
        <v>0.35</v>
      </c>
      <c r="J6" s="17">
        <v>0.55000000000000004</v>
      </c>
      <c r="K6" s="17">
        <v>0.15</v>
      </c>
      <c r="M6" s="10" t="s">
        <v>538</v>
      </c>
      <c r="N6" s="17">
        <v>0.42</v>
      </c>
      <c r="O6" s="17">
        <v>0.21</v>
      </c>
      <c r="P6" s="17">
        <v>0.72</v>
      </c>
      <c r="Q6" s="17">
        <v>0.21</v>
      </c>
      <c r="S6" s="10" t="s">
        <v>538</v>
      </c>
      <c r="T6" s="17">
        <v>0.3</v>
      </c>
      <c r="U6" s="17">
        <v>0.04</v>
      </c>
      <c r="V6" s="17">
        <v>0.89</v>
      </c>
      <c r="W6" s="17">
        <v>0.26</v>
      </c>
      <c r="Y6" s="10" t="s">
        <v>538</v>
      </c>
      <c r="Z6" s="17">
        <v>0.28999999999999998</v>
      </c>
      <c r="AA6" s="17">
        <v>0.03</v>
      </c>
      <c r="AB6" s="17">
        <v>0.84</v>
      </c>
      <c r="AC6" s="17">
        <v>0.25</v>
      </c>
    </row>
    <row r="7" spans="1:29" x14ac:dyDescent="0.25">
      <c r="A7" s="10" t="s">
        <v>378</v>
      </c>
      <c r="B7" s="17">
        <v>0</v>
      </c>
      <c r="C7" s="17">
        <v>0</v>
      </c>
      <c r="D7" s="17">
        <v>0</v>
      </c>
      <c r="E7" s="17">
        <v>0</v>
      </c>
      <c r="G7" s="10" t="s">
        <v>378</v>
      </c>
      <c r="H7" s="17">
        <v>0</v>
      </c>
      <c r="I7" s="17">
        <v>0</v>
      </c>
      <c r="J7" s="17">
        <v>0</v>
      </c>
      <c r="K7" s="17">
        <v>0</v>
      </c>
      <c r="M7" s="10" t="s">
        <v>378</v>
      </c>
      <c r="N7" s="17">
        <v>0</v>
      </c>
      <c r="O7" s="17">
        <v>0</v>
      </c>
      <c r="P7" s="17">
        <v>0</v>
      </c>
      <c r="Q7" s="17">
        <v>0</v>
      </c>
      <c r="S7" s="10" t="s">
        <v>378</v>
      </c>
      <c r="T7" s="17">
        <v>0</v>
      </c>
      <c r="U7" s="17">
        <v>0</v>
      </c>
      <c r="V7" s="17">
        <v>0</v>
      </c>
      <c r="W7" s="17">
        <v>0</v>
      </c>
      <c r="Y7" s="10" t="s">
        <v>378</v>
      </c>
      <c r="Z7" s="17">
        <v>0</v>
      </c>
      <c r="AA7" s="17">
        <v>0</v>
      </c>
      <c r="AB7" s="17">
        <v>0</v>
      </c>
      <c r="AC7" s="17">
        <v>0</v>
      </c>
    </row>
    <row r="8" spans="1:29" x14ac:dyDescent="0.25">
      <c r="A8" s="23" t="s">
        <v>695</v>
      </c>
      <c r="B8" s="20"/>
      <c r="C8" s="20"/>
      <c r="D8" s="20"/>
      <c r="E8" s="20"/>
      <c r="G8" s="23" t="s">
        <v>695</v>
      </c>
      <c r="H8" s="20"/>
      <c r="I8" s="20"/>
      <c r="J8" s="20"/>
      <c r="K8" s="20"/>
      <c r="M8" s="23" t="s">
        <v>695</v>
      </c>
      <c r="N8" s="20"/>
      <c r="O8" s="20"/>
      <c r="P8" s="20"/>
      <c r="Q8" s="20"/>
      <c r="S8" s="23" t="s">
        <v>695</v>
      </c>
      <c r="T8" s="20"/>
      <c r="U8" s="20"/>
      <c r="V8" s="20"/>
      <c r="W8" s="20"/>
      <c r="Y8" s="23" t="s">
        <v>695</v>
      </c>
      <c r="Z8" s="20"/>
      <c r="AA8" s="20"/>
      <c r="AB8" s="20"/>
      <c r="AC8" s="20"/>
    </row>
    <row r="9" spans="1:29" x14ac:dyDescent="0.25">
      <c r="A9" s="10" t="s">
        <v>413</v>
      </c>
      <c r="B9" s="17">
        <v>0.98</v>
      </c>
      <c r="C9" s="17">
        <v>0.94</v>
      </c>
      <c r="D9" s="17">
        <v>0.06</v>
      </c>
      <c r="E9" s="17">
        <v>0.04</v>
      </c>
      <c r="G9" s="10" t="s">
        <v>413</v>
      </c>
      <c r="H9" s="17">
        <v>0.99</v>
      </c>
      <c r="I9" s="17">
        <v>0.98</v>
      </c>
      <c r="J9" s="17">
        <v>0.02</v>
      </c>
      <c r="K9" s="17">
        <v>0.01</v>
      </c>
      <c r="M9" s="10" t="s">
        <v>413</v>
      </c>
      <c r="N9" s="17">
        <v>1</v>
      </c>
      <c r="O9" s="17">
        <v>1</v>
      </c>
      <c r="P9" s="17">
        <v>0</v>
      </c>
      <c r="Q9" s="17">
        <v>0</v>
      </c>
      <c r="S9" s="10" t="s">
        <v>413</v>
      </c>
      <c r="T9" s="17">
        <v>1</v>
      </c>
      <c r="U9" s="17">
        <v>0.99</v>
      </c>
      <c r="V9" s="17">
        <v>0.01</v>
      </c>
      <c r="W9" s="17">
        <v>0</v>
      </c>
      <c r="Y9" s="10" t="s">
        <v>413</v>
      </c>
      <c r="Z9" s="17">
        <v>1</v>
      </c>
      <c r="AA9" s="17">
        <v>1</v>
      </c>
      <c r="AB9" s="17">
        <v>0</v>
      </c>
      <c r="AC9" s="17">
        <v>0</v>
      </c>
    </row>
    <row r="10" spans="1:29" x14ac:dyDescent="0.25">
      <c r="A10" s="10" t="s">
        <v>516</v>
      </c>
      <c r="B10" s="17">
        <v>0.97</v>
      </c>
      <c r="C10" s="17">
        <v>0.93</v>
      </c>
      <c r="D10" s="17">
        <v>7.0000000000000007E-2</v>
      </c>
      <c r="E10" s="17">
        <v>0.04</v>
      </c>
      <c r="G10" s="10" t="s">
        <v>516</v>
      </c>
      <c r="H10" s="17">
        <v>0.95</v>
      </c>
      <c r="I10" s="17">
        <v>0.87</v>
      </c>
      <c r="J10" s="17">
        <v>0.13</v>
      </c>
      <c r="K10" s="17">
        <v>0.08</v>
      </c>
      <c r="M10" s="10" t="s">
        <v>516</v>
      </c>
      <c r="N10" s="17">
        <v>0.96</v>
      </c>
      <c r="O10" s="17">
        <v>0.89</v>
      </c>
      <c r="P10" s="17">
        <v>0.11</v>
      </c>
      <c r="Q10" s="17">
        <v>7.0000000000000007E-2</v>
      </c>
      <c r="S10" s="10" t="s">
        <v>516</v>
      </c>
      <c r="T10" s="17">
        <v>0.92</v>
      </c>
      <c r="U10" s="17">
        <v>0.82</v>
      </c>
      <c r="V10" s="17">
        <v>0.18</v>
      </c>
      <c r="W10" s="17">
        <v>0.1</v>
      </c>
      <c r="Y10" s="10" t="s">
        <v>516</v>
      </c>
      <c r="Z10" s="17">
        <v>0.9</v>
      </c>
      <c r="AA10" s="17">
        <v>0.79</v>
      </c>
      <c r="AB10" s="17">
        <v>0.21</v>
      </c>
      <c r="AC10" s="17">
        <v>0.11</v>
      </c>
    </row>
    <row r="11" spans="1:29" x14ac:dyDescent="0.25">
      <c r="A11" s="10" t="s">
        <v>440</v>
      </c>
      <c r="B11" s="17">
        <v>0.5</v>
      </c>
      <c r="C11" s="17">
        <v>0.06</v>
      </c>
      <c r="D11" s="17">
        <v>0.94</v>
      </c>
      <c r="E11" s="17">
        <v>0.43</v>
      </c>
      <c r="G11" s="10" t="s">
        <v>440</v>
      </c>
      <c r="H11" s="17">
        <v>0.51</v>
      </c>
      <c r="I11" s="17">
        <v>0.08</v>
      </c>
      <c r="J11" s="17">
        <v>0.92</v>
      </c>
      <c r="K11" s="17">
        <v>0.43</v>
      </c>
      <c r="M11" s="10" t="s">
        <v>440</v>
      </c>
      <c r="N11" s="17">
        <v>0.46</v>
      </c>
      <c r="O11" s="17">
        <v>7.0000000000000007E-2</v>
      </c>
      <c r="P11" s="17">
        <v>0.93</v>
      </c>
      <c r="Q11" s="17">
        <v>0.39</v>
      </c>
      <c r="S11" s="10" t="s">
        <v>440</v>
      </c>
      <c r="T11" s="17">
        <v>0.55000000000000004</v>
      </c>
      <c r="U11" s="17">
        <v>0.15</v>
      </c>
      <c r="V11" s="17">
        <v>0.85</v>
      </c>
      <c r="W11" s="17">
        <v>0.4</v>
      </c>
      <c r="Y11" s="10" t="s">
        <v>440</v>
      </c>
      <c r="Z11" s="17">
        <v>0.56999999999999995</v>
      </c>
      <c r="AA11" s="17">
        <v>0.18</v>
      </c>
      <c r="AB11" s="17">
        <v>0.82</v>
      </c>
      <c r="AC11" s="17">
        <v>0.39</v>
      </c>
    </row>
    <row r="12" spans="1:29" x14ac:dyDescent="0.25">
      <c r="A12" s="10" t="s">
        <v>459</v>
      </c>
      <c r="B12" s="17">
        <v>0.15</v>
      </c>
      <c r="C12" s="17">
        <v>7.0000000000000007E-2</v>
      </c>
      <c r="D12" s="17">
        <v>0.39</v>
      </c>
      <c r="E12" s="17">
        <v>0.08</v>
      </c>
      <c r="G12" s="10" t="s">
        <v>459</v>
      </c>
      <c r="H12" s="17">
        <v>0.16</v>
      </c>
      <c r="I12" s="17">
        <v>7.0000000000000007E-2</v>
      </c>
      <c r="J12" s="17">
        <v>0.42</v>
      </c>
      <c r="K12" s="17">
        <v>0.09</v>
      </c>
      <c r="M12" s="10" t="s">
        <v>459</v>
      </c>
      <c r="N12" s="17">
        <v>0.16</v>
      </c>
      <c r="O12" s="17">
        <v>0.05</v>
      </c>
      <c r="P12" s="17">
        <v>0.52</v>
      </c>
      <c r="Q12" s="17">
        <v>0.12</v>
      </c>
      <c r="S12" s="10" t="s">
        <v>459</v>
      </c>
      <c r="T12" s="17">
        <v>0.11</v>
      </c>
      <c r="U12" s="17">
        <v>0.03</v>
      </c>
      <c r="V12" s="17">
        <v>0.4</v>
      </c>
      <c r="W12" s="17">
        <v>0.08</v>
      </c>
      <c r="Y12" s="10" t="s">
        <v>459</v>
      </c>
      <c r="Z12" s="17">
        <v>0.08</v>
      </c>
      <c r="AA12" s="17">
        <v>0.03</v>
      </c>
      <c r="AB12" s="17">
        <v>0.22</v>
      </c>
      <c r="AC12" s="17">
        <v>0.05</v>
      </c>
    </row>
    <row r="13" spans="1:29" x14ac:dyDescent="0.25">
      <c r="A13" s="10" t="s">
        <v>435</v>
      </c>
      <c r="B13" s="17">
        <v>0</v>
      </c>
      <c r="C13" s="17">
        <v>0</v>
      </c>
      <c r="D13" s="17">
        <v>0</v>
      </c>
      <c r="E13" s="17">
        <v>0</v>
      </c>
      <c r="G13" s="10" t="s">
        <v>435</v>
      </c>
      <c r="H13" s="17">
        <v>0</v>
      </c>
      <c r="I13" s="17">
        <v>0</v>
      </c>
      <c r="J13" s="17">
        <v>0</v>
      </c>
      <c r="K13" s="17">
        <v>0</v>
      </c>
      <c r="M13" s="10" t="s">
        <v>435</v>
      </c>
      <c r="N13" s="17">
        <v>0</v>
      </c>
      <c r="O13" s="17">
        <v>0</v>
      </c>
      <c r="P13" s="17">
        <v>0</v>
      </c>
      <c r="Q13" s="17">
        <v>0</v>
      </c>
      <c r="S13" s="10" t="s">
        <v>435</v>
      </c>
      <c r="T13" s="17">
        <v>0</v>
      </c>
      <c r="U13" s="17">
        <v>0</v>
      </c>
      <c r="V13" s="17">
        <v>0</v>
      </c>
      <c r="W13" s="17">
        <v>0</v>
      </c>
      <c r="Y13" s="10" t="s">
        <v>435</v>
      </c>
      <c r="Z13" s="17">
        <v>0</v>
      </c>
      <c r="AA13" s="17">
        <v>0</v>
      </c>
      <c r="AB13" s="17">
        <v>0</v>
      </c>
      <c r="AC13" s="17">
        <v>0</v>
      </c>
    </row>
    <row r="14" spans="1:29" x14ac:dyDescent="0.25">
      <c r="A14" s="23" t="s">
        <v>696</v>
      </c>
      <c r="B14" s="20"/>
      <c r="C14" s="20"/>
      <c r="D14" s="20"/>
      <c r="E14" s="20"/>
      <c r="G14" s="23" t="s">
        <v>696</v>
      </c>
      <c r="H14" s="20"/>
      <c r="I14" s="20"/>
      <c r="J14" s="20"/>
      <c r="K14" s="20"/>
      <c r="M14" s="23" t="s">
        <v>696</v>
      </c>
      <c r="N14" s="20"/>
      <c r="O14" s="20"/>
      <c r="P14" s="20"/>
      <c r="Q14" s="20"/>
      <c r="S14" s="23" t="s">
        <v>696</v>
      </c>
      <c r="T14" s="20"/>
      <c r="U14" s="20"/>
      <c r="V14" s="20"/>
      <c r="W14" s="20"/>
      <c r="Y14" s="23" t="s">
        <v>696</v>
      </c>
      <c r="Z14" s="20"/>
      <c r="AA14" s="20"/>
      <c r="AB14" s="20"/>
      <c r="AC14" s="20"/>
    </row>
    <row r="15" spans="1:29" x14ac:dyDescent="0.25">
      <c r="A15" s="10" t="s">
        <v>461</v>
      </c>
      <c r="B15" s="17">
        <v>0.94</v>
      </c>
      <c r="C15" s="17">
        <v>0.86</v>
      </c>
      <c r="D15" s="17">
        <v>0.14000000000000001</v>
      </c>
      <c r="E15" s="17">
        <v>0.08</v>
      </c>
      <c r="G15" s="10" t="s">
        <v>403</v>
      </c>
      <c r="H15" s="17">
        <v>0.98</v>
      </c>
      <c r="I15" s="17">
        <v>0.96</v>
      </c>
      <c r="J15" s="17">
        <v>0.04</v>
      </c>
      <c r="K15" s="17">
        <v>0.02</v>
      </c>
      <c r="M15" s="10" t="s">
        <v>403</v>
      </c>
      <c r="N15" s="17">
        <v>1</v>
      </c>
      <c r="O15" s="17">
        <v>0.99</v>
      </c>
      <c r="P15" s="17">
        <v>0.01</v>
      </c>
      <c r="Q15" s="17">
        <v>0.01</v>
      </c>
      <c r="S15" s="10" t="s">
        <v>403</v>
      </c>
      <c r="T15" s="17">
        <v>1</v>
      </c>
      <c r="U15" s="17">
        <v>0.99</v>
      </c>
      <c r="V15" s="17">
        <v>0.01</v>
      </c>
      <c r="W15" s="17">
        <v>0</v>
      </c>
      <c r="Y15" s="10" t="s">
        <v>403</v>
      </c>
      <c r="Z15" s="17">
        <v>1</v>
      </c>
      <c r="AA15" s="17">
        <v>1</v>
      </c>
      <c r="AB15" s="17">
        <v>0</v>
      </c>
      <c r="AC15" s="17">
        <v>0</v>
      </c>
    </row>
    <row r="16" spans="1:29" x14ac:dyDescent="0.25">
      <c r="A16" s="10" t="s">
        <v>403</v>
      </c>
      <c r="B16" s="17">
        <v>0.91</v>
      </c>
      <c r="C16" s="17">
        <v>0.84</v>
      </c>
      <c r="D16" s="17">
        <v>0.16</v>
      </c>
      <c r="E16" s="17">
        <v>7.0000000000000007E-2</v>
      </c>
      <c r="G16" s="10" t="s">
        <v>461</v>
      </c>
      <c r="H16" s="17">
        <v>0.88</v>
      </c>
      <c r="I16" s="17">
        <v>0.72</v>
      </c>
      <c r="J16" s="17">
        <v>0.28000000000000003</v>
      </c>
      <c r="K16" s="17">
        <v>0.16</v>
      </c>
      <c r="M16" s="10" t="s">
        <v>461</v>
      </c>
      <c r="N16" s="17">
        <v>0.9</v>
      </c>
      <c r="O16" s="17">
        <v>0.78</v>
      </c>
      <c r="P16" s="17">
        <v>0.22</v>
      </c>
      <c r="Q16" s="17">
        <v>0.12</v>
      </c>
      <c r="S16" s="10" t="s">
        <v>461</v>
      </c>
      <c r="T16" s="17">
        <v>0.86</v>
      </c>
      <c r="U16" s="17">
        <v>0.68</v>
      </c>
      <c r="V16" s="17">
        <v>0.32</v>
      </c>
      <c r="W16" s="17">
        <v>0.17</v>
      </c>
      <c r="Y16" s="10" t="s">
        <v>461</v>
      </c>
      <c r="Z16" s="17">
        <v>0.89</v>
      </c>
      <c r="AA16" s="17">
        <v>0.74</v>
      </c>
      <c r="AB16" s="17">
        <v>0.26</v>
      </c>
      <c r="AC16" s="17">
        <v>0.15</v>
      </c>
    </row>
    <row r="17" spans="1:29" x14ac:dyDescent="0.25">
      <c r="A17" s="10" t="s">
        <v>649</v>
      </c>
      <c r="B17" s="17">
        <v>0.56000000000000005</v>
      </c>
      <c r="C17" s="17">
        <v>0.28000000000000003</v>
      </c>
      <c r="D17" s="17">
        <v>0.71</v>
      </c>
      <c r="E17" s="17">
        <v>0.28000000000000003</v>
      </c>
      <c r="G17" s="10" t="s">
        <v>649</v>
      </c>
      <c r="H17" s="17">
        <v>0.57999999999999996</v>
      </c>
      <c r="I17" s="17">
        <v>0.28999999999999998</v>
      </c>
      <c r="J17" s="17">
        <v>0.7</v>
      </c>
      <c r="K17" s="17">
        <v>0.28999999999999998</v>
      </c>
      <c r="M17" s="10" t="s">
        <v>649</v>
      </c>
      <c r="N17" s="17">
        <v>0.55000000000000004</v>
      </c>
      <c r="O17" s="17">
        <v>0.2</v>
      </c>
      <c r="P17" s="17">
        <v>0.8</v>
      </c>
      <c r="Q17" s="17">
        <v>0.35</v>
      </c>
      <c r="S17" s="10" t="s">
        <v>649</v>
      </c>
      <c r="T17" s="17">
        <v>0.63</v>
      </c>
      <c r="U17" s="17">
        <v>0.32</v>
      </c>
      <c r="V17" s="17">
        <v>0.68</v>
      </c>
      <c r="W17" s="17">
        <v>0.31</v>
      </c>
      <c r="Y17" s="10" t="s">
        <v>649</v>
      </c>
      <c r="Z17" s="17">
        <v>0.6</v>
      </c>
      <c r="AA17" s="17">
        <v>0.27</v>
      </c>
      <c r="AB17" s="17">
        <v>0.73</v>
      </c>
      <c r="AC17" s="17">
        <v>0.34</v>
      </c>
    </row>
    <row r="18" spans="1:29" x14ac:dyDescent="0.25">
      <c r="A18" s="10" t="s">
        <v>529</v>
      </c>
      <c r="B18" s="17">
        <v>0.02</v>
      </c>
      <c r="C18" s="17">
        <v>0.02</v>
      </c>
      <c r="D18" s="17">
        <v>0</v>
      </c>
      <c r="E18" s="17">
        <v>0</v>
      </c>
      <c r="G18" s="10" t="s">
        <v>529</v>
      </c>
      <c r="H18" s="17">
        <v>0.03</v>
      </c>
      <c r="I18" s="17">
        <v>0.03</v>
      </c>
      <c r="J18" s="17">
        <v>0</v>
      </c>
      <c r="K18" s="17">
        <v>0</v>
      </c>
      <c r="M18" s="10" t="s">
        <v>529</v>
      </c>
      <c r="N18" s="17">
        <v>0.03</v>
      </c>
      <c r="O18" s="17">
        <v>0.03</v>
      </c>
      <c r="P18" s="17">
        <v>0</v>
      </c>
      <c r="Q18" s="17">
        <v>0</v>
      </c>
      <c r="S18" s="10" t="s">
        <v>529</v>
      </c>
      <c r="T18" s="17">
        <v>0.01</v>
      </c>
      <c r="U18" s="17">
        <v>0.01</v>
      </c>
      <c r="V18" s="17">
        <v>0</v>
      </c>
      <c r="W18" s="17">
        <v>0</v>
      </c>
      <c r="Y18" s="10" t="s">
        <v>529</v>
      </c>
      <c r="Z18" s="17">
        <v>0</v>
      </c>
      <c r="AA18" s="17">
        <v>0</v>
      </c>
      <c r="AB18" s="17">
        <v>0</v>
      </c>
      <c r="AC18" s="17">
        <v>0</v>
      </c>
    </row>
    <row r="19" spans="1:29" x14ac:dyDescent="0.25">
      <c r="A19" s="10" t="s">
        <v>500</v>
      </c>
      <c r="B19" s="17">
        <v>0</v>
      </c>
      <c r="C19" s="17">
        <v>0</v>
      </c>
      <c r="D19" s="17">
        <v>0</v>
      </c>
      <c r="E19" s="17">
        <v>0</v>
      </c>
      <c r="G19" s="10" t="s">
        <v>500</v>
      </c>
      <c r="H19" s="17">
        <v>0</v>
      </c>
      <c r="I19" s="17">
        <v>0</v>
      </c>
      <c r="J19" s="17">
        <v>0</v>
      </c>
      <c r="K19" s="17">
        <v>0</v>
      </c>
      <c r="M19" s="10" t="s">
        <v>500</v>
      </c>
      <c r="N19" s="17">
        <v>0</v>
      </c>
      <c r="O19" s="17">
        <v>0</v>
      </c>
      <c r="P19" s="17">
        <v>0</v>
      </c>
      <c r="Q19" s="17">
        <v>0</v>
      </c>
      <c r="S19" s="10" t="s">
        <v>500</v>
      </c>
      <c r="T19" s="17">
        <v>0</v>
      </c>
      <c r="U19" s="17">
        <v>0</v>
      </c>
      <c r="V19" s="17">
        <v>0</v>
      </c>
      <c r="W19" s="17">
        <v>0</v>
      </c>
      <c r="Y19" s="10" t="s">
        <v>500</v>
      </c>
      <c r="Z19" s="17">
        <v>0</v>
      </c>
      <c r="AA19" s="17">
        <v>0</v>
      </c>
      <c r="AB19" s="17">
        <v>0</v>
      </c>
      <c r="AC19" s="17">
        <v>0</v>
      </c>
    </row>
    <row r="20" spans="1:29" x14ac:dyDescent="0.25">
      <c r="A20" s="23" t="s">
        <v>697</v>
      </c>
      <c r="B20" s="20"/>
      <c r="C20" s="20"/>
      <c r="D20" s="20"/>
      <c r="E20" s="20"/>
      <c r="G20" s="23" t="s">
        <v>697</v>
      </c>
      <c r="H20" s="20"/>
      <c r="I20" s="20"/>
      <c r="J20" s="20"/>
      <c r="K20" s="20"/>
      <c r="M20" s="23" t="s">
        <v>697</v>
      </c>
      <c r="N20" s="20"/>
      <c r="O20" s="20"/>
      <c r="P20" s="20"/>
      <c r="Q20" s="20"/>
      <c r="S20" s="23" t="s">
        <v>697</v>
      </c>
      <c r="T20" s="20"/>
      <c r="U20" s="20"/>
      <c r="V20" s="20"/>
      <c r="W20" s="20"/>
      <c r="Y20" s="23" t="s">
        <v>697</v>
      </c>
      <c r="Z20" s="20"/>
      <c r="AA20" s="20"/>
      <c r="AB20" s="20"/>
      <c r="AC20" s="20"/>
    </row>
    <row r="21" spans="1:29" x14ac:dyDescent="0.25">
      <c r="A21" s="10" t="s">
        <v>376</v>
      </c>
      <c r="B21" s="17">
        <v>0.97</v>
      </c>
      <c r="C21" s="17">
        <v>0.94</v>
      </c>
      <c r="D21" s="17">
        <v>0.06</v>
      </c>
      <c r="E21" s="17">
        <v>0.03</v>
      </c>
      <c r="G21" s="10" t="s">
        <v>376</v>
      </c>
      <c r="H21" s="17">
        <v>0.94</v>
      </c>
      <c r="I21" s="17">
        <v>0.88</v>
      </c>
      <c r="J21" s="17">
        <v>0.12</v>
      </c>
      <c r="K21" s="17">
        <v>0.06</v>
      </c>
      <c r="M21" s="10" t="s">
        <v>376</v>
      </c>
      <c r="N21" s="17">
        <v>0.99</v>
      </c>
      <c r="O21" s="17">
        <v>0.97</v>
      </c>
      <c r="P21" s="17">
        <v>0.03</v>
      </c>
      <c r="Q21" s="17">
        <v>0.01</v>
      </c>
      <c r="S21" s="10" t="s">
        <v>376</v>
      </c>
      <c r="T21" s="17">
        <v>1</v>
      </c>
      <c r="U21" s="17">
        <v>0.99</v>
      </c>
      <c r="V21" s="17">
        <v>0.01</v>
      </c>
      <c r="W21" s="17">
        <v>0.01</v>
      </c>
      <c r="Y21" s="10" t="s">
        <v>376</v>
      </c>
      <c r="Z21" s="17">
        <v>0.99</v>
      </c>
      <c r="AA21" s="17">
        <v>0.99</v>
      </c>
      <c r="AB21" s="17">
        <v>0.01</v>
      </c>
      <c r="AC21" s="17">
        <v>0.01</v>
      </c>
    </row>
    <row r="22" spans="1:29" x14ac:dyDescent="0.25">
      <c r="A22" s="10" t="s">
        <v>639</v>
      </c>
      <c r="B22" s="17">
        <v>0.63</v>
      </c>
      <c r="C22" s="17">
        <v>0.49</v>
      </c>
      <c r="D22" s="17">
        <v>0.51</v>
      </c>
      <c r="E22" s="17">
        <v>0.14000000000000001</v>
      </c>
      <c r="G22" s="10" t="s">
        <v>639</v>
      </c>
      <c r="H22" s="17">
        <v>0.69</v>
      </c>
      <c r="I22" s="17">
        <v>0.56999999999999995</v>
      </c>
      <c r="J22" s="17">
        <v>0.43</v>
      </c>
      <c r="K22" s="17">
        <v>0.12</v>
      </c>
      <c r="M22" s="10" t="s">
        <v>677</v>
      </c>
      <c r="N22" s="17">
        <v>0.71</v>
      </c>
      <c r="O22" s="17">
        <v>0.62</v>
      </c>
      <c r="P22" s="17">
        <v>0.37</v>
      </c>
      <c r="Q22" s="17">
        <v>0.09</v>
      </c>
      <c r="S22" s="10" t="s">
        <v>639</v>
      </c>
      <c r="T22" s="17">
        <v>0.77</v>
      </c>
      <c r="U22" s="17">
        <v>0.69</v>
      </c>
      <c r="V22" s="17">
        <v>0.31</v>
      </c>
      <c r="W22" s="17">
        <v>0.08</v>
      </c>
      <c r="Y22" s="10" t="s">
        <v>639</v>
      </c>
      <c r="Z22" s="17">
        <v>0.92</v>
      </c>
      <c r="AA22" s="17">
        <v>0.89</v>
      </c>
      <c r="AB22" s="17">
        <v>0.11</v>
      </c>
      <c r="AC22" s="17">
        <v>0.03</v>
      </c>
    </row>
    <row r="23" spans="1:29" x14ac:dyDescent="0.25">
      <c r="A23" s="10" t="s">
        <v>677</v>
      </c>
      <c r="B23" s="17">
        <v>0.6</v>
      </c>
      <c r="C23" s="17">
        <v>0.51</v>
      </c>
      <c r="D23" s="17">
        <v>0.47</v>
      </c>
      <c r="E23" s="17">
        <v>0.1</v>
      </c>
      <c r="G23" s="10" t="s">
        <v>677</v>
      </c>
      <c r="H23" s="17">
        <v>0.64</v>
      </c>
      <c r="I23" s="17">
        <v>0.52</v>
      </c>
      <c r="J23" s="17">
        <v>0.46</v>
      </c>
      <c r="K23" s="17">
        <v>0.11</v>
      </c>
      <c r="M23" s="10" t="s">
        <v>639</v>
      </c>
      <c r="N23" s="17">
        <v>0.56000000000000005</v>
      </c>
      <c r="O23" s="17">
        <v>0.39</v>
      </c>
      <c r="P23" s="17">
        <v>0.61</v>
      </c>
      <c r="Q23" s="17">
        <v>0.17</v>
      </c>
      <c r="S23" s="10" t="s">
        <v>677</v>
      </c>
      <c r="T23" s="17">
        <v>0.41</v>
      </c>
      <c r="U23" s="17">
        <v>0.25</v>
      </c>
      <c r="V23" s="17">
        <v>0.73</v>
      </c>
      <c r="W23" s="17">
        <v>0.16</v>
      </c>
      <c r="Y23" s="10" t="s">
        <v>677</v>
      </c>
      <c r="Z23" s="17">
        <v>0.25</v>
      </c>
      <c r="AA23" s="17">
        <v>0.06</v>
      </c>
      <c r="AB23" s="17">
        <v>0.92</v>
      </c>
      <c r="AC23" s="17">
        <v>0.19</v>
      </c>
    </row>
    <row r="24" spans="1:29" x14ac:dyDescent="0.25">
      <c r="A24" s="10" t="s">
        <v>301</v>
      </c>
      <c r="B24" s="17">
        <v>0.05</v>
      </c>
      <c r="C24" s="17">
        <v>0.05</v>
      </c>
      <c r="D24" s="17">
        <v>0</v>
      </c>
      <c r="E24" s="17">
        <v>0</v>
      </c>
      <c r="G24" s="10" t="s">
        <v>301</v>
      </c>
      <c r="H24" s="17">
        <v>0.01</v>
      </c>
      <c r="I24" s="17">
        <v>0.01</v>
      </c>
      <c r="J24" s="17">
        <v>0</v>
      </c>
      <c r="K24" s="17">
        <v>0</v>
      </c>
      <c r="M24" s="10" t="s">
        <v>301</v>
      </c>
      <c r="N24" s="17">
        <v>0.01</v>
      </c>
      <c r="O24" s="17">
        <v>0.01</v>
      </c>
      <c r="P24" s="17">
        <v>0</v>
      </c>
      <c r="Q24" s="17">
        <v>0</v>
      </c>
      <c r="S24" s="10" t="s">
        <v>301</v>
      </c>
      <c r="T24" s="17">
        <v>7.0000000000000007E-2</v>
      </c>
      <c r="U24" s="17">
        <v>7.0000000000000007E-2</v>
      </c>
      <c r="V24" s="17">
        <v>0</v>
      </c>
      <c r="W24" s="17">
        <v>0</v>
      </c>
      <c r="Y24" s="10" t="s">
        <v>301</v>
      </c>
      <c r="Z24" s="17">
        <v>7.0000000000000007E-2</v>
      </c>
      <c r="AA24" s="17">
        <v>7.0000000000000007E-2</v>
      </c>
      <c r="AB24" s="17">
        <v>0</v>
      </c>
      <c r="AC24" s="17">
        <v>0</v>
      </c>
    </row>
    <row r="25" spans="1:29" x14ac:dyDescent="0.25">
      <c r="A25" s="10" t="s">
        <v>478</v>
      </c>
      <c r="B25" s="17">
        <v>0.01</v>
      </c>
      <c r="C25" s="17">
        <v>0.01</v>
      </c>
      <c r="D25" s="17">
        <v>0</v>
      </c>
      <c r="E25" s="17">
        <v>0</v>
      </c>
      <c r="G25" s="10" t="s">
        <v>478</v>
      </c>
      <c r="H25" s="17">
        <v>0.01</v>
      </c>
      <c r="I25" s="17">
        <v>0.01</v>
      </c>
      <c r="J25" s="17">
        <v>0</v>
      </c>
      <c r="K25" s="17">
        <v>0</v>
      </c>
      <c r="M25" s="10" t="s">
        <v>478</v>
      </c>
      <c r="N25" s="17">
        <v>0</v>
      </c>
      <c r="O25" s="17">
        <v>0</v>
      </c>
      <c r="P25" s="17">
        <v>0</v>
      </c>
      <c r="Q25" s="17">
        <v>0</v>
      </c>
      <c r="S25" s="10" t="s">
        <v>478</v>
      </c>
      <c r="T25" s="17">
        <v>0</v>
      </c>
      <c r="U25" s="17">
        <v>0</v>
      </c>
      <c r="V25" s="17">
        <v>0</v>
      </c>
      <c r="W25" s="17">
        <v>0</v>
      </c>
      <c r="Y25" s="10" t="s">
        <v>478</v>
      </c>
      <c r="Z25" s="17">
        <v>0</v>
      </c>
      <c r="AA25" s="17">
        <v>0</v>
      </c>
      <c r="AB25" s="17">
        <v>0</v>
      </c>
      <c r="AC25" s="17">
        <v>0</v>
      </c>
    </row>
    <row r="26" spans="1:29" x14ac:dyDescent="0.25">
      <c r="A26" s="23" t="s">
        <v>698</v>
      </c>
      <c r="B26" s="20"/>
      <c r="C26" s="20"/>
      <c r="D26" s="20"/>
      <c r="E26" s="20"/>
      <c r="G26" s="23" t="s">
        <v>698</v>
      </c>
      <c r="H26" s="20"/>
      <c r="I26" s="20"/>
      <c r="J26" s="20"/>
      <c r="K26" s="20"/>
      <c r="M26" s="23" t="s">
        <v>698</v>
      </c>
      <c r="N26" s="20"/>
      <c r="O26" s="20"/>
      <c r="P26" s="20"/>
      <c r="Q26" s="20"/>
      <c r="S26" s="23" t="s">
        <v>698</v>
      </c>
      <c r="T26" s="20"/>
      <c r="U26" s="20"/>
      <c r="V26" s="20"/>
      <c r="W26" s="20"/>
      <c r="Y26" s="23" t="s">
        <v>698</v>
      </c>
      <c r="Z26" s="20"/>
      <c r="AA26" s="20"/>
      <c r="AB26" s="20"/>
      <c r="AC26" s="20"/>
    </row>
    <row r="27" spans="1:29" x14ac:dyDescent="0.25">
      <c r="A27" s="10" t="s">
        <v>561</v>
      </c>
      <c r="B27" s="17">
        <v>0.93</v>
      </c>
      <c r="C27" s="17">
        <v>0.89</v>
      </c>
      <c r="D27" s="17">
        <v>0.1</v>
      </c>
      <c r="E27" s="17">
        <v>0.03</v>
      </c>
      <c r="G27" s="10" t="s">
        <v>379</v>
      </c>
      <c r="H27" s="17">
        <v>0.96</v>
      </c>
      <c r="I27" s="17">
        <v>0.95</v>
      </c>
      <c r="J27" s="17">
        <v>0.05</v>
      </c>
      <c r="K27" s="17">
        <v>0.01</v>
      </c>
      <c r="M27" s="10" t="s">
        <v>561</v>
      </c>
      <c r="N27" s="17">
        <v>0.94</v>
      </c>
      <c r="O27" s="17">
        <v>0.92</v>
      </c>
      <c r="P27" s="17">
        <v>0.08</v>
      </c>
      <c r="Q27" s="17">
        <v>0.02</v>
      </c>
      <c r="S27" s="10" t="s">
        <v>379</v>
      </c>
      <c r="T27" s="17">
        <v>0.96</v>
      </c>
      <c r="U27" s="17">
        <v>0.94</v>
      </c>
      <c r="V27" s="17">
        <v>0.06</v>
      </c>
      <c r="W27" s="17">
        <v>0.01</v>
      </c>
      <c r="Y27" s="10" t="s">
        <v>379</v>
      </c>
      <c r="Z27" s="17">
        <v>0.96</v>
      </c>
      <c r="AA27" s="17">
        <v>0.94</v>
      </c>
      <c r="AB27" s="17">
        <v>0.06</v>
      </c>
      <c r="AC27" s="17">
        <v>0.02</v>
      </c>
    </row>
    <row r="28" spans="1:29" x14ac:dyDescent="0.25">
      <c r="A28" s="10" t="s">
        <v>379</v>
      </c>
      <c r="B28" s="17">
        <v>0.9</v>
      </c>
      <c r="C28" s="17">
        <v>0.87</v>
      </c>
      <c r="D28" s="17">
        <v>0.13</v>
      </c>
      <c r="E28" s="17">
        <v>0.03</v>
      </c>
      <c r="G28" s="10" t="s">
        <v>561</v>
      </c>
      <c r="H28" s="17">
        <v>0.88</v>
      </c>
      <c r="I28" s="17">
        <v>0.84</v>
      </c>
      <c r="J28" s="17">
        <v>0.16</v>
      </c>
      <c r="K28" s="17">
        <v>0.04</v>
      </c>
      <c r="M28" s="10" t="s">
        <v>379</v>
      </c>
      <c r="N28" s="17">
        <v>0.94</v>
      </c>
      <c r="O28" s="17">
        <v>0.92</v>
      </c>
      <c r="P28" s="17">
        <v>0.08</v>
      </c>
      <c r="Q28" s="17">
        <v>0.02</v>
      </c>
      <c r="S28" s="10" t="s">
        <v>561</v>
      </c>
      <c r="T28" s="17">
        <v>0.94</v>
      </c>
      <c r="U28" s="17">
        <v>0.91</v>
      </c>
      <c r="V28" s="17">
        <v>0.09</v>
      </c>
      <c r="W28" s="17">
        <v>0.02</v>
      </c>
      <c r="Y28" s="10" t="s">
        <v>561</v>
      </c>
      <c r="Z28" s="17">
        <v>0.77</v>
      </c>
      <c r="AA28" s="17">
        <v>0.67</v>
      </c>
      <c r="AB28" s="17">
        <v>0.33</v>
      </c>
      <c r="AC28" s="17">
        <v>0.1</v>
      </c>
    </row>
    <row r="29" spans="1:29" x14ac:dyDescent="0.25">
      <c r="A29" s="10" t="s">
        <v>294</v>
      </c>
      <c r="B29" s="17">
        <v>0.23</v>
      </c>
      <c r="C29" s="17">
        <v>0.21</v>
      </c>
      <c r="D29" s="17">
        <v>0.14000000000000001</v>
      </c>
      <c r="E29" s="17">
        <v>0.01</v>
      </c>
      <c r="G29" s="10" t="s">
        <v>294</v>
      </c>
      <c r="H29" s="17">
        <v>0.21</v>
      </c>
      <c r="I29" s="17">
        <v>0.2</v>
      </c>
      <c r="J29" s="17">
        <v>0.14000000000000001</v>
      </c>
      <c r="K29" s="17">
        <v>0.01</v>
      </c>
      <c r="M29" s="10" t="s">
        <v>294</v>
      </c>
      <c r="N29" s="17">
        <v>0.17</v>
      </c>
      <c r="O29" s="17">
        <v>0.15</v>
      </c>
      <c r="P29" s="17">
        <v>0.2</v>
      </c>
      <c r="Q29" s="17">
        <v>0.02</v>
      </c>
      <c r="S29" s="10" t="s">
        <v>294</v>
      </c>
      <c r="T29" s="17">
        <v>0.15</v>
      </c>
      <c r="U29" s="17">
        <v>0.14000000000000001</v>
      </c>
      <c r="V29" s="17">
        <v>0.11</v>
      </c>
      <c r="W29" s="17">
        <v>0.01</v>
      </c>
      <c r="Y29" s="10" t="s">
        <v>294</v>
      </c>
      <c r="Z29" s="17">
        <v>0.38</v>
      </c>
      <c r="AA29" s="17">
        <v>0.37</v>
      </c>
      <c r="AB29" s="17">
        <v>0.03</v>
      </c>
      <c r="AC29" s="17">
        <v>0</v>
      </c>
    </row>
    <row r="30" spans="1:29" x14ac:dyDescent="0.25">
      <c r="A30" s="10" t="s">
        <v>408</v>
      </c>
      <c r="B30" s="17">
        <v>0.02</v>
      </c>
      <c r="C30" s="17">
        <v>0.02</v>
      </c>
      <c r="D30" s="17">
        <v>0</v>
      </c>
      <c r="E30" s="17">
        <v>0</v>
      </c>
      <c r="G30" s="10" t="s">
        <v>408</v>
      </c>
      <c r="H30" s="17">
        <v>0.01</v>
      </c>
      <c r="I30" s="17">
        <v>0.01</v>
      </c>
      <c r="J30" s="17">
        <v>0</v>
      </c>
      <c r="K30" s="17">
        <v>0</v>
      </c>
      <c r="M30" s="10" t="s">
        <v>408</v>
      </c>
      <c r="N30" s="17">
        <v>0.01</v>
      </c>
      <c r="O30" s="17">
        <v>0.01</v>
      </c>
      <c r="P30" s="17">
        <v>0</v>
      </c>
      <c r="Q30" s="17">
        <v>0</v>
      </c>
      <c r="S30" s="10" t="s">
        <v>408</v>
      </c>
      <c r="T30" s="17">
        <v>0</v>
      </c>
      <c r="U30" s="17">
        <v>0</v>
      </c>
      <c r="V30" s="17">
        <v>0</v>
      </c>
      <c r="W30" s="17">
        <v>0</v>
      </c>
      <c r="Y30" s="10" t="s">
        <v>506</v>
      </c>
      <c r="Z30" s="17">
        <v>0.01</v>
      </c>
      <c r="AA30" s="17">
        <v>0.01</v>
      </c>
      <c r="AB30" s="17">
        <v>0</v>
      </c>
      <c r="AC30" s="17">
        <v>0</v>
      </c>
    </row>
    <row r="31" spans="1:29" x14ac:dyDescent="0.25">
      <c r="A31" s="10" t="s">
        <v>506</v>
      </c>
      <c r="B31" s="17">
        <v>0.01</v>
      </c>
      <c r="C31" s="17">
        <v>0.01</v>
      </c>
      <c r="D31" s="17">
        <v>0</v>
      </c>
      <c r="E31" s="17">
        <v>0</v>
      </c>
      <c r="G31" s="10" t="s">
        <v>506</v>
      </c>
      <c r="H31" s="17">
        <v>0</v>
      </c>
      <c r="I31" s="17">
        <v>0</v>
      </c>
      <c r="J31" s="17">
        <v>0</v>
      </c>
      <c r="K31" s="17">
        <v>0</v>
      </c>
      <c r="M31" s="10" t="s">
        <v>506</v>
      </c>
      <c r="N31" s="17">
        <v>0</v>
      </c>
      <c r="O31" s="17">
        <v>0</v>
      </c>
      <c r="P31" s="17">
        <v>0</v>
      </c>
      <c r="Q31" s="17">
        <v>0</v>
      </c>
      <c r="S31" s="10" t="s">
        <v>506</v>
      </c>
      <c r="T31" s="17">
        <v>0</v>
      </c>
      <c r="U31" s="17">
        <v>0</v>
      </c>
      <c r="V31" s="17">
        <v>0</v>
      </c>
      <c r="W31" s="17">
        <v>0</v>
      </c>
      <c r="Y31" s="10" t="s">
        <v>408</v>
      </c>
      <c r="Z31" s="17">
        <v>0</v>
      </c>
      <c r="AA31" s="17">
        <v>0</v>
      </c>
      <c r="AB31" s="17">
        <v>0</v>
      </c>
      <c r="AC31" s="17">
        <v>0</v>
      </c>
    </row>
    <row r="32" spans="1:29" x14ac:dyDescent="0.25">
      <c r="A32" s="23" t="s">
        <v>699</v>
      </c>
      <c r="B32" s="20"/>
      <c r="C32" s="20"/>
      <c r="D32" s="20"/>
      <c r="E32" s="20"/>
      <c r="G32" s="23" t="s">
        <v>699</v>
      </c>
      <c r="H32" s="20"/>
      <c r="I32" s="20"/>
      <c r="J32" s="20"/>
      <c r="K32" s="20"/>
      <c r="M32" s="23" t="s">
        <v>699</v>
      </c>
      <c r="N32" s="20"/>
      <c r="O32" s="20"/>
      <c r="P32" s="20"/>
      <c r="Q32" s="20"/>
      <c r="S32" s="23" t="s">
        <v>699</v>
      </c>
      <c r="T32" s="20"/>
      <c r="U32" s="20"/>
      <c r="V32" s="20"/>
      <c r="W32" s="20"/>
      <c r="Y32" s="23" t="s">
        <v>699</v>
      </c>
      <c r="Z32" s="20"/>
      <c r="AA32" s="20"/>
      <c r="AB32" s="20"/>
      <c r="AC32" s="20"/>
    </row>
    <row r="33" spans="1:29" x14ac:dyDescent="0.25">
      <c r="A33" s="10" t="s">
        <v>316</v>
      </c>
      <c r="B33" s="17">
        <v>0.95</v>
      </c>
      <c r="C33" s="17">
        <v>0.91</v>
      </c>
      <c r="D33" s="17">
        <v>0.09</v>
      </c>
      <c r="E33" s="17">
        <v>0.04</v>
      </c>
      <c r="G33" s="10" t="s">
        <v>316</v>
      </c>
      <c r="H33" s="17">
        <v>0.99</v>
      </c>
      <c r="I33" s="17">
        <v>0.98</v>
      </c>
      <c r="J33" s="17">
        <v>0.02</v>
      </c>
      <c r="K33" s="17">
        <v>0.01</v>
      </c>
      <c r="M33" s="10" t="s">
        <v>316</v>
      </c>
      <c r="N33" s="17">
        <v>0.99</v>
      </c>
      <c r="O33" s="17">
        <v>0.98</v>
      </c>
      <c r="P33" s="17">
        <v>0.02</v>
      </c>
      <c r="Q33" s="17">
        <v>0.01</v>
      </c>
      <c r="S33" s="10" t="s">
        <v>316</v>
      </c>
      <c r="T33" s="17">
        <v>0.98</v>
      </c>
      <c r="U33" s="17">
        <v>0.97</v>
      </c>
      <c r="V33" s="17">
        <v>0.03</v>
      </c>
      <c r="W33" s="17">
        <v>0.02</v>
      </c>
      <c r="Y33" s="10" t="s">
        <v>316</v>
      </c>
      <c r="Z33" s="17">
        <v>0.99</v>
      </c>
      <c r="AA33" s="17">
        <v>0.98</v>
      </c>
      <c r="AB33" s="17">
        <v>0.02</v>
      </c>
      <c r="AC33" s="17">
        <v>0.01</v>
      </c>
    </row>
    <row r="34" spans="1:29" x14ac:dyDescent="0.25">
      <c r="A34" s="10" t="s">
        <v>304</v>
      </c>
      <c r="B34" s="17">
        <v>0.62</v>
      </c>
      <c r="C34" s="17">
        <v>0.47</v>
      </c>
      <c r="D34" s="17">
        <v>0.52</v>
      </c>
      <c r="E34" s="17">
        <v>0.15</v>
      </c>
      <c r="G34" s="10" t="s">
        <v>304</v>
      </c>
      <c r="H34" s="17">
        <v>0.72</v>
      </c>
      <c r="I34" s="17">
        <v>0.62</v>
      </c>
      <c r="J34" s="17">
        <v>0.38</v>
      </c>
      <c r="K34" s="17">
        <v>0.1</v>
      </c>
      <c r="M34" s="10" t="s">
        <v>304</v>
      </c>
      <c r="N34" s="17">
        <v>0.72</v>
      </c>
      <c r="O34" s="17">
        <v>0.61</v>
      </c>
      <c r="P34" s="17">
        <v>0.39</v>
      </c>
      <c r="Q34" s="17">
        <v>0.12</v>
      </c>
      <c r="S34" s="10" t="s">
        <v>304</v>
      </c>
      <c r="T34" s="17">
        <v>0.77</v>
      </c>
      <c r="U34" s="17">
        <v>0.68</v>
      </c>
      <c r="V34" s="17">
        <v>0.32</v>
      </c>
      <c r="W34" s="17">
        <v>0.09</v>
      </c>
      <c r="Y34" s="10" t="s">
        <v>304</v>
      </c>
      <c r="Z34" s="17">
        <v>0.92</v>
      </c>
      <c r="AA34" s="17">
        <v>0.89</v>
      </c>
      <c r="AB34" s="17">
        <v>0.11</v>
      </c>
      <c r="AC34" s="17">
        <v>0.03</v>
      </c>
    </row>
    <row r="35" spans="1:29" x14ac:dyDescent="0.25">
      <c r="A35" s="10" t="s">
        <v>623</v>
      </c>
      <c r="B35" s="17">
        <v>0.56999999999999995</v>
      </c>
      <c r="C35" s="17">
        <v>0.56999999999999995</v>
      </c>
      <c r="D35" s="17">
        <v>0</v>
      </c>
      <c r="E35" s="17">
        <v>0</v>
      </c>
      <c r="G35" s="10" t="s">
        <v>623</v>
      </c>
      <c r="H35" s="17">
        <v>0.36</v>
      </c>
      <c r="I35" s="17">
        <v>0.36</v>
      </c>
      <c r="J35" s="17">
        <v>0</v>
      </c>
      <c r="K35" s="17">
        <v>0</v>
      </c>
      <c r="M35" s="10" t="s">
        <v>623</v>
      </c>
      <c r="N35" s="17">
        <v>0.4</v>
      </c>
      <c r="O35" s="17">
        <v>0.4</v>
      </c>
      <c r="P35" s="17">
        <v>0</v>
      </c>
      <c r="Q35" s="17">
        <v>0</v>
      </c>
      <c r="S35" s="10" t="s">
        <v>623</v>
      </c>
      <c r="T35" s="17">
        <v>0.34</v>
      </c>
      <c r="U35" s="17">
        <v>0.34</v>
      </c>
      <c r="V35" s="17">
        <v>0</v>
      </c>
      <c r="W35" s="17">
        <v>0</v>
      </c>
      <c r="Y35" s="10" t="s">
        <v>623</v>
      </c>
      <c r="Z35" s="17">
        <v>0.12</v>
      </c>
      <c r="AA35" s="17">
        <v>0.12</v>
      </c>
      <c r="AB35" s="17">
        <v>0</v>
      </c>
      <c r="AC35" s="17">
        <v>0</v>
      </c>
    </row>
    <row r="36" spans="1:29" x14ac:dyDescent="0.25">
      <c r="A36" s="10" t="s">
        <v>406</v>
      </c>
      <c r="B36" s="17">
        <v>0.05</v>
      </c>
      <c r="C36" s="17">
        <v>0.03</v>
      </c>
      <c r="D36" s="17">
        <v>0.85</v>
      </c>
      <c r="E36" s="17">
        <v>0.02</v>
      </c>
      <c r="G36" s="10" t="s">
        <v>406</v>
      </c>
      <c r="H36" s="17">
        <v>0.05</v>
      </c>
      <c r="I36" s="17">
        <v>0.03</v>
      </c>
      <c r="J36" s="17">
        <v>0.89</v>
      </c>
      <c r="K36" s="17">
        <v>0.02</v>
      </c>
      <c r="M36" s="10" t="s">
        <v>406</v>
      </c>
      <c r="N36" s="17">
        <v>0.04</v>
      </c>
      <c r="O36" s="17">
        <v>0.01</v>
      </c>
      <c r="P36" s="17">
        <v>0.93</v>
      </c>
      <c r="Q36" s="17">
        <v>0.03</v>
      </c>
      <c r="S36" s="10" t="s">
        <v>406</v>
      </c>
      <c r="T36" s="17">
        <v>0.03</v>
      </c>
      <c r="U36" s="17">
        <v>0.01</v>
      </c>
      <c r="V36" s="17">
        <v>0.9</v>
      </c>
      <c r="W36" s="17">
        <v>0.03</v>
      </c>
      <c r="Y36" s="10" t="s">
        <v>307</v>
      </c>
      <c r="Z36" s="17">
        <v>0.03</v>
      </c>
      <c r="AA36" s="17">
        <v>0</v>
      </c>
      <c r="AB36" s="17">
        <v>0.38</v>
      </c>
      <c r="AC36" s="17">
        <v>0.03</v>
      </c>
    </row>
    <row r="37" spans="1:29" x14ac:dyDescent="0.25">
      <c r="A37" s="10" t="s">
        <v>307</v>
      </c>
      <c r="B37" s="17">
        <v>0.04</v>
      </c>
      <c r="C37" s="17">
        <v>0.02</v>
      </c>
      <c r="D37" s="17">
        <v>0.18</v>
      </c>
      <c r="E37" s="17">
        <v>0.02</v>
      </c>
      <c r="G37" s="10" t="s">
        <v>307</v>
      </c>
      <c r="H37" s="17">
        <v>0.03</v>
      </c>
      <c r="I37" s="17">
        <v>0.01</v>
      </c>
      <c r="J37" s="17">
        <v>0.21</v>
      </c>
      <c r="K37" s="17">
        <v>0.02</v>
      </c>
      <c r="M37" s="10" t="s">
        <v>307</v>
      </c>
      <c r="N37" s="17">
        <v>0.01</v>
      </c>
      <c r="O37" s="17">
        <v>0</v>
      </c>
      <c r="P37" s="17">
        <v>0.11</v>
      </c>
      <c r="Q37" s="17">
        <v>0.01</v>
      </c>
      <c r="S37" s="10" t="s">
        <v>307</v>
      </c>
      <c r="T37" s="17">
        <v>0.02</v>
      </c>
      <c r="U37" s="17">
        <v>0</v>
      </c>
      <c r="V37" s="17">
        <v>0.22</v>
      </c>
      <c r="W37" s="17">
        <v>0.02</v>
      </c>
      <c r="Y37" s="10" t="s">
        <v>406</v>
      </c>
      <c r="Z37" s="17">
        <v>0.03</v>
      </c>
      <c r="AA37" s="17">
        <v>0</v>
      </c>
      <c r="AB37" s="17">
        <v>0.89</v>
      </c>
      <c r="AC37" s="17">
        <v>0.02</v>
      </c>
    </row>
    <row r="38" spans="1:29" x14ac:dyDescent="0.25">
      <c r="A38" s="23" t="s">
        <v>700</v>
      </c>
      <c r="B38" s="20"/>
      <c r="C38" s="20"/>
      <c r="D38" s="20"/>
      <c r="E38" s="20"/>
      <c r="G38" s="23" t="s">
        <v>700</v>
      </c>
      <c r="H38" s="20"/>
      <c r="I38" s="20"/>
      <c r="J38" s="20"/>
      <c r="K38" s="20"/>
      <c r="M38" s="23" t="s">
        <v>700</v>
      </c>
      <c r="N38" s="20"/>
      <c r="O38" s="20"/>
      <c r="P38" s="20"/>
      <c r="Q38" s="20"/>
      <c r="S38" s="23" t="s">
        <v>700</v>
      </c>
      <c r="T38" s="20"/>
      <c r="U38" s="20"/>
      <c r="V38" s="20"/>
      <c r="W38" s="20"/>
      <c r="Y38" s="23" t="s">
        <v>700</v>
      </c>
      <c r="Z38" s="20"/>
      <c r="AA38" s="20"/>
      <c r="AB38" s="20"/>
      <c r="AC38" s="20"/>
    </row>
    <row r="39" spans="1:29" x14ac:dyDescent="0.25">
      <c r="A39" s="10" t="s">
        <v>583</v>
      </c>
      <c r="B39" s="17">
        <v>0.93</v>
      </c>
      <c r="C39" s="17">
        <v>0.89</v>
      </c>
      <c r="D39" s="17">
        <v>0.11</v>
      </c>
      <c r="E39" s="17">
        <v>0.05</v>
      </c>
      <c r="G39" s="10" t="s">
        <v>583</v>
      </c>
      <c r="H39" s="17">
        <v>0.93</v>
      </c>
      <c r="I39" s="17">
        <v>0.87</v>
      </c>
      <c r="J39" s="17">
        <v>0.13</v>
      </c>
      <c r="K39" s="17">
        <v>0.06</v>
      </c>
      <c r="M39" s="10" t="s">
        <v>583</v>
      </c>
      <c r="N39" s="17">
        <v>0.98</v>
      </c>
      <c r="O39" s="17">
        <v>0.97</v>
      </c>
      <c r="P39" s="17">
        <v>0.03</v>
      </c>
      <c r="Q39" s="17">
        <v>0.01</v>
      </c>
      <c r="S39" s="10" t="s">
        <v>583</v>
      </c>
      <c r="T39" s="17">
        <v>0.98</v>
      </c>
      <c r="U39" s="17">
        <v>0.97</v>
      </c>
      <c r="V39" s="17">
        <v>0.03</v>
      </c>
      <c r="W39" s="17">
        <v>0.01</v>
      </c>
      <c r="Y39" s="10" t="s">
        <v>583</v>
      </c>
      <c r="Z39" s="17">
        <v>0.98</v>
      </c>
      <c r="AA39" s="17">
        <v>0.96</v>
      </c>
      <c r="AB39" s="17">
        <v>0.04</v>
      </c>
      <c r="AC39" s="17">
        <v>0.02</v>
      </c>
    </row>
    <row r="40" spans="1:29" x14ac:dyDescent="0.25">
      <c r="A40" s="10" t="s">
        <v>453</v>
      </c>
      <c r="B40" s="17">
        <v>0.91</v>
      </c>
      <c r="C40" s="17">
        <v>0.87</v>
      </c>
      <c r="D40" s="17">
        <v>0.13</v>
      </c>
      <c r="E40" s="17">
        <v>0.04</v>
      </c>
      <c r="G40" s="10" t="s">
        <v>453</v>
      </c>
      <c r="H40" s="17">
        <v>0.89</v>
      </c>
      <c r="I40" s="17">
        <v>0.84</v>
      </c>
      <c r="J40" s="17">
        <v>0.16</v>
      </c>
      <c r="K40" s="17">
        <v>0.05</v>
      </c>
      <c r="M40" s="10" t="s">
        <v>453</v>
      </c>
      <c r="N40" s="17">
        <v>0.94</v>
      </c>
      <c r="O40" s="17">
        <v>0.91</v>
      </c>
      <c r="P40" s="17">
        <v>0.09</v>
      </c>
      <c r="Q40" s="17">
        <v>0.03</v>
      </c>
      <c r="S40" s="10" t="s">
        <v>453</v>
      </c>
      <c r="T40" s="17">
        <v>0.94</v>
      </c>
      <c r="U40" s="17">
        <v>0.91</v>
      </c>
      <c r="V40" s="17">
        <v>0.09</v>
      </c>
      <c r="W40" s="17">
        <v>0.03</v>
      </c>
      <c r="Y40" s="10" t="s">
        <v>453</v>
      </c>
      <c r="Z40" s="17">
        <v>0.95</v>
      </c>
      <c r="AA40" s="17">
        <v>0.93</v>
      </c>
      <c r="AB40" s="17">
        <v>7.0000000000000007E-2</v>
      </c>
      <c r="AC40" s="17">
        <v>0.02</v>
      </c>
    </row>
    <row r="41" spans="1:29" x14ac:dyDescent="0.25">
      <c r="A41" s="10" t="s">
        <v>509</v>
      </c>
      <c r="B41" s="17">
        <v>0.14000000000000001</v>
      </c>
      <c r="C41" s="17">
        <v>0.13</v>
      </c>
      <c r="D41" s="17">
        <v>0.03</v>
      </c>
      <c r="E41" s="17">
        <v>0</v>
      </c>
      <c r="G41" s="10" t="s">
        <v>509</v>
      </c>
      <c r="H41" s="17">
        <v>0.25</v>
      </c>
      <c r="I41" s="17">
        <v>0.25</v>
      </c>
      <c r="J41" s="17">
        <v>0.03</v>
      </c>
      <c r="K41" s="17">
        <v>0</v>
      </c>
      <c r="M41" s="10" t="s">
        <v>509</v>
      </c>
      <c r="N41" s="17">
        <v>0.11</v>
      </c>
      <c r="O41" s="17">
        <v>0.11</v>
      </c>
      <c r="P41" s="17">
        <v>0.04</v>
      </c>
      <c r="Q41" s="17">
        <v>0</v>
      </c>
      <c r="S41" s="10" t="s">
        <v>509</v>
      </c>
      <c r="T41" s="17">
        <v>0.11</v>
      </c>
      <c r="U41" s="17">
        <v>0.11</v>
      </c>
      <c r="V41" s="17">
        <v>0.02</v>
      </c>
      <c r="W41" s="17">
        <v>0</v>
      </c>
      <c r="Y41" s="10" t="s">
        <v>509</v>
      </c>
      <c r="Z41" s="17">
        <v>0.1</v>
      </c>
      <c r="AA41" s="17">
        <v>0.1</v>
      </c>
      <c r="AB41" s="17">
        <v>0.01</v>
      </c>
      <c r="AC41" s="17">
        <v>0</v>
      </c>
    </row>
    <row r="42" spans="1:29" x14ac:dyDescent="0.25">
      <c r="A42" s="10" t="s">
        <v>340</v>
      </c>
      <c r="B42" s="17">
        <v>0.11</v>
      </c>
      <c r="C42" s="17">
        <v>0.11</v>
      </c>
      <c r="D42" s="17">
        <v>0</v>
      </c>
      <c r="E42" s="17">
        <v>0</v>
      </c>
      <c r="G42" s="10" t="s">
        <v>340</v>
      </c>
      <c r="H42" s="17">
        <v>0.03</v>
      </c>
      <c r="I42" s="17">
        <v>0.03</v>
      </c>
      <c r="J42" s="17">
        <v>0.01</v>
      </c>
      <c r="K42" s="17">
        <v>0</v>
      </c>
      <c r="M42" s="10" t="s">
        <v>340</v>
      </c>
      <c r="N42" s="17">
        <v>0.01</v>
      </c>
      <c r="O42" s="17">
        <v>0.01</v>
      </c>
      <c r="P42" s="17">
        <v>0</v>
      </c>
      <c r="Q42" s="17">
        <v>0</v>
      </c>
      <c r="S42" s="10" t="s">
        <v>340</v>
      </c>
      <c r="T42" s="17">
        <v>0.01</v>
      </c>
      <c r="U42" s="17">
        <v>0.01</v>
      </c>
      <c r="V42" s="17">
        <v>0</v>
      </c>
      <c r="W42" s="17">
        <v>0</v>
      </c>
      <c r="Y42" s="10" t="s">
        <v>340</v>
      </c>
      <c r="Z42" s="17">
        <v>0.01</v>
      </c>
      <c r="AA42" s="17">
        <v>0</v>
      </c>
      <c r="AB42" s="17">
        <v>0.01</v>
      </c>
      <c r="AC42" s="17">
        <v>0</v>
      </c>
    </row>
    <row r="43" spans="1:29" x14ac:dyDescent="0.25">
      <c r="A43" s="10" t="s">
        <v>484</v>
      </c>
      <c r="B43" s="17">
        <v>0</v>
      </c>
      <c r="C43" s="17">
        <v>0</v>
      </c>
      <c r="D43" s="17">
        <v>0</v>
      </c>
      <c r="E43" s="17">
        <v>0</v>
      </c>
      <c r="G43" s="10" t="s">
        <v>484</v>
      </c>
      <c r="H43" s="17">
        <v>0</v>
      </c>
      <c r="I43" s="17">
        <v>0</v>
      </c>
      <c r="J43" s="17">
        <v>0</v>
      </c>
      <c r="K43" s="17">
        <v>0</v>
      </c>
      <c r="M43" s="10" t="s">
        <v>484</v>
      </c>
      <c r="N43" s="17">
        <v>0</v>
      </c>
      <c r="O43" s="17">
        <v>0</v>
      </c>
      <c r="P43" s="17">
        <v>0</v>
      </c>
      <c r="Q43" s="17">
        <v>0</v>
      </c>
      <c r="S43" s="10" t="s">
        <v>484</v>
      </c>
      <c r="T43" s="17">
        <v>0</v>
      </c>
      <c r="U43" s="17">
        <v>0</v>
      </c>
      <c r="V43" s="17">
        <v>0</v>
      </c>
      <c r="W43" s="17">
        <v>0</v>
      </c>
      <c r="Y43" s="10" t="s">
        <v>484</v>
      </c>
      <c r="Z43" s="17">
        <v>0</v>
      </c>
      <c r="AA43" s="17">
        <v>0</v>
      </c>
      <c r="AB43" s="17">
        <v>0</v>
      </c>
      <c r="AC43" s="17">
        <v>0</v>
      </c>
    </row>
    <row r="44" spans="1:29" x14ac:dyDescent="0.25">
      <c r="A44" s="23" t="s">
        <v>701</v>
      </c>
      <c r="B44" s="20"/>
      <c r="C44" s="20"/>
      <c r="D44" s="20"/>
      <c r="E44" s="20"/>
      <c r="G44" s="23" t="s">
        <v>701</v>
      </c>
      <c r="H44" s="20"/>
      <c r="I44" s="20"/>
      <c r="J44" s="20"/>
      <c r="K44" s="20"/>
      <c r="M44" s="23" t="s">
        <v>701</v>
      </c>
      <c r="N44" s="20"/>
      <c r="O44" s="20"/>
      <c r="P44" s="20"/>
      <c r="Q44" s="20"/>
      <c r="S44" s="23" t="s">
        <v>701</v>
      </c>
      <c r="T44" s="20"/>
      <c r="U44" s="20"/>
      <c r="V44" s="20"/>
      <c r="W44" s="20"/>
      <c r="Y44" s="23" t="s">
        <v>701</v>
      </c>
      <c r="Z44" s="20"/>
      <c r="AA44" s="20"/>
      <c r="AB44" s="20"/>
      <c r="AC44" s="20"/>
    </row>
    <row r="45" spans="1:29" x14ac:dyDescent="0.25">
      <c r="A45" s="10" t="s">
        <v>383</v>
      </c>
      <c r="B45" s="17">
        <v>0.95</v>
      </c>
      <c r="C45" s="17">
        <v>0.93</v>
      </c>
      <c r="D45" s="17">
        <v>0.08</v>
      </c>
      <c r="E45" s="17">
        <v>0.03</v>
      </c>
      <c r="G45" s="10" t="s">
        <v>383</v>
      </c>
      <c r="H45" s="17">
        <v>0.97</v>
      </c>
      <c r="I45" s="17">
        <v>0.95</v>
      </c>
      <c r="J45" s="17">
        <v>0.05</v>
      </c>
      <c r="K45" s="17">
        <v>0.02</v>
      </c>
      <c r="M45" s="10" t="s">
        <v>383</v>
      </c>
      <c r="N45" s="17">
        <v>0.9</v>
      </c>
      <c r="O45" s="17">
        <v>0.84</v>
      </c>
      <c r="P45" s="17">
        <v>0.16</v>
      </c>
      <c r="Q45" s="17">
        <v>0.06</v>
      </c>
      <c r="S45" s="10" t="s">
        <v>383</v>
      </c>
      <c r="T45" s="17">
        <v>0.92</v>
      </c>
      <c r="U45" s="17">
        <v>0.87</v>
      </c>
      <c r="V45" s="17">
        <v>0.13</v>
      </c>
      <c r="W45" s="17">
        <v>0.05</v>
      </c>
      <c r="Y45" s="10" t="s">
        <v>383</v>
      </c>
      <c r="Z45" s="17">
        <v>0.92</v>
      </c>
      <c r="AA45" s="17">
        <v>0.87</v>
      </c>
      <c r="AB45" s="17">
        <v>0.13</v>
      </c>
      <c r="AC45" s="17">
        <v>0.05</v>
      </c>
    </row>
    <row r="46" spans="1:29" x14ac:dyDescent="0.25">
      <c r="A46" s="10" t="s">
        <v>412</v>
      </c>
      <c r="B46" s="17">
        <v>0.54</v>
      </c>
      <c r="C46" s="17">
        <v>0.43</v>
      </c>
      <c r="D46" s="17">
        <v>0.56999999999999995</v>
      </c>
      <c r="E46" s="17">
        <v>0.11</v>
      </c>
      <c r="G46" s="10" t="s">
        <v>592</v>
      </c>
      <c r="H46" s="17">
        <v>0.63</v>
      </c>
      <c r="I46" s="17">
        <v>0.56999999999999995</v>
      </c>
      <c r="J46" s="17">
        <v>0.31</v>
      </c>
      <c r="K46" s="17">
        <v>0.05</v>
      </c>
      <c r="M46" s="10" t="s">
        <v>412</v>
      </c>
      <c r="N46" s="17">
        <v>0.63</v>
      </c>
      <c r="O46" s="17">
        <v>0.52</v>
      </c>
      <c r="P46" s="17">
        <v>0.48</v>
      </c>
      <c r="Q46" s="17">
        <v>0.11</v>
      </c>
      <c r="S46" s="10" t="s">
        <v>412</v>
      </c>
      <c r="T46" s="17">
        <v>0.8</v>
      </c>
      <c r="U46" s="17">
        <v>0.74</v>
      </c>
      <c r="V46" s="17">
        <v>0.26</v>
      </c>
      <c r="W46" s="17">
        <v>0.06</v>
      </c>
      <c r="Y46" s="10" t="s">
        <v>412</v>
      </c>
      <c r="Z46" s="17">
        <v>0.78</v>
      </c>
      <c r="AA46" s="17">
        <v>0.71</v>
      </c>
      <c r="AB46" s="17">
        <v>0.28999999999999998</v>
      </c>
      <c r="AC46" s="17">
        <v>7.0000000000000007E-2</v>
      </c>
    </row>
    <row r="47" spans="1:29" x14ac:dyDescent="0.25">
      <c r="A47" s="10" t="s">
        <v>592</v>
      </c>
      <c r="B47" s="17">
        <v>0.52</v>
      </c>
      <c r="C47" s="17">
        <v>0.46</v>
      </c>
      <c r="D47" s="17">
        <v>0.38</v>
      </c>
      <c r="E47" s="17">
        <v>0.06</v>
      </c>
      <c r="G47" s="10" t="s">
        <v>412</v>
      </c>
      <c r="H47" s="17">
        <v>0.46</v>
      </c>
      <c r="I47" s="17">
        <v>0.33</v>
      </c>
      <c r="J47" s="17">
        <v>0.67</v>
      </c>
      <c r="K47" s="17">
        <v>0.13</v>
      </c>
      <c r="M47" s="10" t="s">
        <v>592</v>
      </c>
      <c r="N47" s="17">
        <v>0.61</v>
      </c>
      <c r="O47" s="17">
        <v>0.54</v>
      </c>
      <c r="P47" s="17">
        <v>0.38</v>
      </c>
      <c r="Q47" s="17">
        <v>7.0000000000000007E-2</v>
      </c>
      <c r="S47" s="10" t="s">
        <v>592</v>
      </c>
      <c r="T47" s="17">
        <v>0.41</v>
      </c>
      <c r="U47" s="17">
        <v>0.32</v>
      </c>
      <c r="V47" s="17">
        <v>0.52</v>
      </c>
      <c r="W47" s="17">
        <v>0.09</v>
      </c>
      <c r="Y47" s="10" t="s">
        <v>592</v>
      </c>
      <c r="Z47" s="17">
        <v>0.4</v>
      </c>
      <c r="AA47" s="17">
        <v>0.31</v>
      </c>
      <c r="AB47" s="17">
        <v>0.43</v>
      </c>
      <c r="AC47" s="17">
        <v>0.09</v>
      </c>
    </row>
    <row r="48" spans="1:29" x14ac:dyDescent="0.25">
      <c r="A48" s="10" t="s">
        <v>543</v>
      </c>
      <c r="B48" s="17">
        <v>0.15</v>
      </c>
      <c r="C48" s="17">
        <v>0.15</v>
      </c>
      <c r="D48" s="17">
        <v>0</v>
      </c>
      <c r="E48" s="17">
        <v>0</v>
      </c>
      <c r="G48" s="10" t="s">
        <v>543</v>
      </c>
      <c r="H48" s="17">
        <v>0.13</v>
      </c>
      <c r="I48" s="17">
        <v>0.13</v>
      </c>
      <c r="J48" s="17">
        <v>0</v>
      </c>
      <c r="K48" s="17">
        <v>0</v>
      </c>
      <c r="M48" s="10" t="s">
        <v>466</v>
      </c>
      <c r="N48" s="17">
        <v>0.09</v>
      </c>
      <c r="O48" s="17">
        <v>0.04</v>
      </c>
      <c r="P48" s="17">
        <v>0.96</v>
      </c>
      <c r="Q48" s="17">
        <v>0.05</v>
      </c>
      <c r="S48" s="10" t="s">
        <v>466</v>
      </c>
      <c r="T48" s="17">
        <v>0.11</v>
      </c>
      <c r="U48" s="17">
        <v>0.04</v>
      </c>
      <c r="V48" s="17">
        <v>0.96</v>
      </c>
      <c r="W48" s="17">
        <v>7.0000000000000007E-2</v>
      </c>
      <c r="Y48" s="10" t="s">
        <v>466</v>
      </c>
      <c r="Z48" s="17">
        <v>0.18</v>
      </c>
      <c r="AA48" s="17">
        <v>0.1</v>
      </c>
      <c r="AB48" s="17">
        <v>0.9</v>
      </c>
      <c r="AC48" s="17">
        <v>0.08</v>
      </c>
    </row>
    <row r="49" spans="1:29" x14ac:dyDescent="0.25">
      <c r="A49" s="10" t="s">
        <v>466</v>
      </c>
      <c r="B49" s="17">
        <v>0.09</v>
      </c>
      <c r="C49" s="17">
        <v>0.03</v>
      </c>
      <c r="D49" s="17">
        <v>0.97</v>
      </c>
      <c r="E49" s="17">
        <v>0.06</v>
      </c>
      <c r="G49" s="10" t="s">
        <v>466</v>
      </c>
      <c r="H49" s="17">
        <v>7.0000000000000007E-2</v>
      </c>
      <c r="I49" s="17">
        <v>0.01</v>
      </c>
      <c r="J49" s="17">
        <v>0.99</v>
      </c>
      <c r="K49" s="17">
        <v>0.06</v>
      </c>
      <c r="M49" s="10" t="s">
        <v>543</v>
      </c>
      <c r="N49" s="17">
        <v>0.06</v>
      </c>
      <c r="O49" s="17">
        <v>0.06</v>
      </c>
      <c r="P49" s="17">
        <v>0</v>
      </c>
      <c r="Q49" s="17">
        <v>0</v>
      </c>
      <c r="S49" s="10" t="s">
        <v>543</v>
      </c>
      <c r="T49" s="17">
        <v>0.04</v>
      </c>
      <c r="U49" s="17">
        <v>0.04</v>
      </c>
      <c r="V49" s="17">
        <v>0</v>
      </c>
      <c r="W49" s="17">
        <v>0</v>
      </c>
      <c r="Y49" s="10" t="s">
        <v>543</v>
      </c>
      <c r="Z49" s="17">
        <v>0</v>
      </c>
      <c r="AA49" s="17">
        <v>0</v>
      </c>
      <c r="AB49" s="17">
        <v>0</v>
      </c>
      <c r="AC49" s="17">
        <v>0</v>
      </c>
    </row>
    <row r="50" spans="1:29" x14ac:dyDescent="0.25">
      <c r="A50" s="10" t="s">
        <v>578</v>
      </c>
      <c r="B50" s="17">
        <v>0</v>
      </c>
      <c r="C50" s="17">
        <v>0</v>
      </c>
      <c r="D50" s="17">
        <v>0</v>
      </c>
      <c r="E50" s="17">
        <v>0</v>
      </c>
      <c r="G50" s="10" t="s">
        <v>578</v>
      </c>
      <c r="H50" s="17">
        <v>0</v>
      </c>
      <c r="I50" s="17">
        <v>0</v>
      </c>
      <c r="J50" s="17">
        <v>0</v>
      </c>
      <c r="K50" s="17">
        <v>0</v>
      </c>
      <c r="M50" s="10" t="s">
        <v>578</v>
      </c>
      <c r="N50" s="17">
        <v>0</v>
      </c>
      <c r="O50" s="17">
        <v>0</v>
      </c>
      <c r="P50" s="17">
        <v>0</v>
      </c>
      <c r="Q50" s="17">
        <v>0</v>
      </c>
      <c r="S50" s="10" t="s">
        <v>578</v>
      </c>
      <c r="T50" s="17">
        <v>0</v>
      </c>
      <c r="U50" s="17">
        <v>0</v>
      </c>
      <c r="V50" s="17">
        <v>0</v>
      </c>
      <c r="W50" s="17">
        <v>0</v>
      </c>
      <c r="Y50" s="10" t="s">
        <v>578</v>
      </c>
      <c r="Z50" s="17">
        <v>0</v>
      </c>
      <c r="AA50" s="17">
        <v>0</v>
      </c>
      <c r="AB50" s="17">
        <v>0</v>
      </c>
      <c r="AC50" s="17">
        <v>0</v>
      </c>
    </row>
    <row r="51" spans="1:29" x14ac:dyDescent="0.25">
      <c r="A51" s="23" t="s">
        <v>702</v>
      </c>
      <c r="B51" s="20"/>
      <c r="C51" s="20"/>
      <c r="D51" s="20"/>
      <c r="E51" s="20"/>
      <c r="G51" s="23" t="s">
        <v>702</v>
      </c>
      <c r="H51" s="20"/>
      <c r="I51" s="20"/>
      <c r="J51" s="20"/>
      <c r="K51" s="20"/>
      <c r="M51" s="23" t="s">
        <v>702</v>
      </c>
      <c r="N51" s="20"/>
      <c r="O51" s="20"/>
      <c r="P51" s="20"/>
      <c r="Q51" s="20"/>
      <c r="S51" s="23" t="s">
        <v>702</v>
      </c>
      <c r="T51" s="20"/>
      <c r="U51" s="20"/>
      <c r="V51" s="20"/>
      <c r="W51" s="20"/>
      <c r="Y51" s="23" t="s">
        <v>702</v>
      </c>
      <c r="Z51" s="20"/>
      <c r="AA51" s="20"/>
      <c r="AB51" s="20"/>
      <c r="AC51" s="20"/>
    </row>
    <row r="52" spans="1:29" x14ac:dyDescent="0.25">
      <c r="A52" s="10" t="s">
        <v>624</v>
      </c>
      <c r="B52" s="17">
        <v>0.97</v>
      </c>
      <c r="C52" s="17">
        <v>0.95</v>
      </c>
      <c r="D52" s="17">
        <v>0.05</v>
      </c>
      <c r="E52" s="17">
        <v>0.01</v>
      </c>
      <c r="G52" s="10" t="s">
        <v>624</v>
      </c>
      <c r="H52" s="17">
        <v>0.98</v>
      </c>
      <c r="I52" s="17">
        <v>0.97</v>
      </c>
      <c r="J52" s="17">
        <v>0.03</v>
      </c>
      <c r="K52" s="17">
        <v>0.01</v>
      </c>
      <c r="M52" s="10" t="s">
        <v>624</v>
      </c>
      <c r="N52" s="17">
        <v>0.99</v>
      </c>
      <c r="O52" s="17">
        <v>0.99</v>
      </c>
      <c r="P52" s="17">
        <v>0.01</v>
      </c>
      <c r="Q52" s="17">
        <v>0</v>
      </c>
      <c r="S52" s="10" t="s">
        <v>624</v>
      </c>
      <c r="T52" s="17">
        <v>0.99</v>
      </c>
      <c r="U52" s="17">
        <v>0.99</v>
      </c>
      <c r="V52" s="17">
        <v>0.01</v>
      </c>
      <c r="W52" s="17">
        <v>0</v>
      </c>
      <c r="Y52" s="10" t="s">
        <v>624</v>
      </c>
      <c r="Z52" s="17">
        <v>0.99</v>
      </c>
      <c r="AA52" s="17">
        <v>0.99</v>
      </c>
      <c r="AB52" s="17">
        <v>0.01</v>
      </c>
      <c r="AC52" s="17">
        <v>0.01</v>
      </c>
    </row>
    <row r="53" spans="1:29" x14ac:dyDescent="0.25">
      <c r="A53" s="10" t="s">
        <v>460</v>
      </c>
      <c r="B53" s="17">
        <v>0.56000000000000005</v>
      </c>
      <c r="C53" s="17">
        <v>0.44</v>
      </c>
      <c r="D53" s="17">
        <v>0.56000000000000005</v>
      </c>
      <c r="E53" s="17">
        <v>0.12</v>
      </c>
      <c r="G53" s="10" t="s">
        <v>572</v>
      </c>
      <c r="H53" s="17">
        <v>0.5</v>
      </c>
      <c r="I53" s="17">
        <v>0.5</v>
      </c>
      <c r="J53" s="17">
        <v>0</v>
      </c>
      <c r="K53" s="17">
        <v>0</v>
      </c>
      <c r="M53" s="10" t="s">
        <v>572</v>
      </c>
      <c r="N53" s="17">
        <v>0.64</v>
      </c>
      <c r="O53" s="17">
        <v>0.64</v>
      </c>
      <c r="P53" s="17">
        <v>0</v>
      </c>
      <c r="Q53" s="17">
        <v>0</v>
      </c>
      <c r="S53" s="10" t="s">
        <v>572</v>
      </c>
      <c r="T53" s="17">
        <v>0.59</v>
      </c>
      <c r="U53" s="17">
        <v>0.59</v>
      </c>
      <c r="V53" s="17">
        <v>0</v>
      </c>
      <c r="W53" s="17">
        <v>0</v>
      </c>
      <c r="Y53" s="10" t="s">
        <v>572</v>
      </c>
      <c r="Z53" s="17">
        <v>0.67</v>
      </c>
      <c r="AA53" s="17">
        <v>0.67</v>
      </c>
      <c r="AB53" s="17">
        <v>0</v>
      </c>
      <c r="AC53" s="17">
        <v>0</v>
      </c>
    </row>
    <row r="54" spans="1:29" x14ac:dyDescent="0.25">
      <c r="A54" s="10" t="s">
        <v>572</v>
      </c>
      <c r="B54" s="17">
        <v>0.4</v>
      </c>
      <c r="C54" s="17">
        <v>0.4</v>
      </c>
      <c r="D54" s="17">
        <v>0</v>
      </c>
      <c r="E54" s="17">
        <v>0</v>
      </c>
      <c r="G54" s="10" t="s">
        <v>460</v>
      </c>
      <c r="H54" s="17">
        <v>0.46</v>
      </c>
      <c r="I54" s="17">
        <v>0.32</v>
      </c>
      <c r="J54" s="17">
        <v>0.68</v>
      </c>
      <c r="K54" s="17">
        <v>0.14000000000000001</v>
      </c>
      <c r="M54" s="10" t="s">
        <v>460</v>
      </c>
      <c r="N54" s="17">
        <v>0.42</v>
      </c>
      <c r="O54" s="17">
        <v>0.26</v>
      </c>
      <c r="P54" s="17">
        <v>0.74</v>
      </c>
      <c r="Q54" s="17">
        <v>0.15</v>
      </c>
      <c r="S54" s="10" t="s">
        <v>460</v>
      </c>
      <c r="T54" s="17">
        <v>0.51</v>
      </c>
      <c r="U54" s="17">
        <v>0.36</v>
      </c>
      <c r="V54" s="17">
        <v>0.64</v>
      </c>
      <c r="W54" s="17">
        <v>0.14000000000000001</v>
      </c>
      <c r="Y54" s="10" t="s">
        <v>460</v>
      </c>
      <c r="Z54" s="17">
        <v>0.49</v>
      </c>
      <c r="AA54" s="17">
        <v>0.33</v>
      </c>
      <c r="AB54" s="17">
        <v>0.67</v>
      </c>
      <c r="AC54" s="17">
        <v>0.16</v>
      </c>
    </row>
    <row r="55" spans="1:29" x14ac:dyDescent="0.25">
      <c r="A55" s="10" t="s">
        <v>472</v>
      </c>
      <c r="B55" s="17">
        <v>0.17</v>
      </c>
      <c r="C55" s="17">
        <v>0.17</v>
      </c>
      <c r="D55" s="17">
        <v>0.02</v>
      </c>
      <c r="E55" s="17">
        <v>0</v>
      </c>
      <c r="G55" s="10" t="s">
        <v>472</v>
      </c>
      <c r="H55" s="17">
        <v>0.19</v>
      </c>
      <c r="I55" s="17">
        <v>0.19</v>
      </c>
      <c r="J55" s="17">
        <v>0.02</v>
      </c>
      <c r="K55" s="17">
        <v>0</v>
      </c>
      <c r="M55" s="10" t="s">
        <v>472</v>
      </c>
      <c r="N55" s="17">
        <v>0.09</v>
      </c>
      <c r="O55" s="17">
        <v>0.09</v>
      </c>
      <c r="P55" s="17">
        <v>0.01</v>
      </c>
      <c r="Q55" s="17">
        <v>0</v>
      </c>
      <c r="S55" s="10" t="s">
        <v>472</v>
      </c>
      <c r="T55" s="17">
        <v>0.06</v>
      </c>
      <c r="U55" s="17">
        <v>0.05</v>
      </c>
      <c r="V55" s="17">
        <v>0.02</v>
      </c>
      <c r="W55" s="17">
        <v>0</v>
      </c>
      <c r="Y55" s="10" t="s">
        <v>472</v>
      </c>
      <c r="Z55" s="17">
        <v>0.02</v>
      </c>
      <c r="AA55" s="17">
        <v>0.01</v>
      </c>
      <c r="AB55" s="17">
        <v>0.06</v>
      </c>
      <c r="AC55" s="17">
        <v>0.01</v>
      </c>
    </row>
    <row r="56" spans="1:29" x14ac:dyDescent="0.25">
      <c r="A56" s="10" t="s">
        <v>314</v>
      </c>
      <c r="B56" s="17">
        <v>0.03</v>
      </c>
      <c r="C56" s="17">
        <v>0.03</v>
      </c>
      <c r="D56" s="17">
        <v>0</v>
      </c>
      <c r="E56" s="17">
        <v>0</v>
      </c>
      <c r="G56" s="10" t="s">
        <v>314</v>
      </c>
      <c r="H56" s="17">
        <v>0.02</v>
      </c>
      <c r="I56" s="17">
        <v>0.02</v>
      </c>
      <c r="J56" s="17">
        <v>0</v>
      </c>
      <c r="K56" s="17">
        <v>0</v>
      </c>
      <c r="M56" s="10" t="s">
        <v>314</v>
      </c>
      <c r="N56" s="17">
        <v>0.01</v>
      </c>
      <c r="O56" s="17">
        <v>0.01</v>
      </c>
      <c r="P56" s="17">
        <v>0</v>
      </c>
      <c r="Q56" s="17">
        <v>0</v>
      </c>
      <c r="S56" s="10" t="s">
        <v>314</v>
      </c>
      <c r="T56" s="17">
        <v>0</v>
      </c>
      <c r="U56" s="17">
        <v>0</v>
      </c>
      <c r="V56" s="17">
        <v>0</v>
      </c>
      <c r="W56" s="17">
        <v>0</v>
      </c>
      <c r="Y56" s="10" t="s">
        <v>314</v>
      </c>
      <c r="Z56" s="17">
        <v>0.01</v>
      </c>
      <c r="AA56" s="17">
        <v>0.01</v>
      </c>
      <c r="AB56" s="17">
        <v>0</v>
      </c>
      <c r="AC56" s="17">
        <v>0</v>
      </c>
    </row>
    <row r="57" spans="1:29" x14ac:dyDescent="0.25">
      <c r="A57" s="10" t="s">
        <v>296</v>
      </c>
      <c r="B57" s="17">
        <v>0</v>
      </c>
      <c r="C57" s="17">
        <v>0</v>
      </c>
      <c r="D57" s="17">
        <v>0</v>
      </c>
      <c r="E57" s="17">
        <v>0</v>
      </c>
      <c r="G57" s="10" t="s">
        <v>296</v>
      </c>
      <c r="H57" s="17">
        <v>0</v>
      </c>
      <c r="I57" s="17">
        <v>0</v>
      </c>
      <c r="J57" s="17">
        <v>0</v>
      </c>
      <c r="K57" s="17">
        <v>0</v>
      </c>
      <c r="M57" s="10" t="s">
        <v>296</v>
      </c>
      <c r="N57" s="17">
        <v>0</v>
      </c>
      <c r="O57" s="17">
        <v>0</v>
      </c>
      <c r="P57" s="17">
        <v>0</v>
      </c>
      <c r="Q57" s="17">
        <v>0</v>
      </c>
      <c r="S57" s="10" t="s">
        <v>296</v>
      </c>
      <c r="T57" s="17">
        <v>0</v>
      </c>
      <c r="U57" s="17">
        <v>0</v>
      </c>
      <c r="V57" s="17">
        <v>0</v>
      </c>
      <c r="W57" s="17">
        <v>0</v>
      </c>
      <c r="Y57" s="10" t="s">
        <v>296</v>
      </c>
      <c r="Z57" s="17">
        <v>0</v>
      </c>
      <c r="AA57" s="17">
        <v>0</v>
      </c>
      <c r="AB57" s="17">
        <v>0</v>
      </c>
      <c r="AC57" s="17">
        <v>0</v>
      </c>
    </row>
    <row r="58" spans="1:29" x14ac:dyDescent="0.25">
      <c r="A58" s="23" t="s">
        <v>703</v>
      </c>
      <c r="B58" s="20"/>
      <c r="C58" s="20"/>
      <c r="D58" s="20"/>
      <c r="E58" s="20"/>
      <c r="G58" s="23" t="s">
        <v>703</v>
      </c>
      <c r="H58" s="20"/>
      <c r="I58" s="20"/>
      <c r="J58" s="20"/>
      <c r="K58" s="20"/>
      <c r="M58" s="23" t="s">
        <v>703</v>
      </c>
      <c r="N58" s="20"/>
      <c r="O58" s="20"/>
      <c r="P58" s="20"/>
      <c r="Q58" s="20"/>
      <c r="S58" s="23" t="s">
        <v>703</v>
      </c>
      <c r="T58" s="20"/>
      <c r="U58" s="20"/>
      <c r="V58" s="20"/>
      <c r="W58" s="20"/>
      <c r="Y58" s="23" t="s">
        <v>703</v>
      </c>
      <c r="Z58" s="20"/>
      <c r="AA58" s="20"/>
      <c r="AB58" s="20"/>
      <c r="AC58" s="20"/>
    </row>
    <row r="59" spans="1:29" x14ac:dyDescent="0.25">
      <c r="A59" s="10" t="s">
        <v>562</v>
      </c>
      <c r="B59" s="17">
        <v>0.99</v>
      </c>
      <c r="C59" s="17">
        <v>0.99</v>
      </c>
      <c r="D59" s="17">
        <v>0.01</v>
      </c>
      <c r="E59" s="17">
        <v>0</v>
      </c>
      <c r="G59" s="10" t="s">
        <v>562</v>
      </c>
      <c r="H59" s="17">
        <v>0.99</v>
      </c>
      <c r="I59" s="17">
        <v>0.99</v>
      </c>
      <c r="J59" s="17">
        <v>0.01</v>
      </c>
      <c r="K59" s="17">
        <v>0</v>
      </c>
      <c r="M59" s="10" t="s">
        <v>562</v>
      </c>
      <c r="N59" s="17">
        <v>1</v>
      </c>
      <c r="O59" s="17">
        <v>1</v>
      </c>
      <c r="P59" s="17">
        <v>0</v>
      </c>
      <c r="Q59" s="17">
        <v>0</v>
      </c>
      <c r="S59" s="10" t="s">
        <v>562</v>
      </c>
      <c r="T59" s="17">
        <v>1</v>
      </c>
      <c r="U59" s="17">
        <v>1</v>
      </c>
      <c r="V59" s="17">
        <v>0</v>
      </c>
      <c r="W59" s="17">
        <v>0</v>
      </c>
      <c r="Y59" s="10" t="s">
        <v>562</v>
      </c>
      <c r="Z59" s="17">
        <v>1</v>
      </c>
      <c r="AA59" s="17">
        <v>1</v>
      </c>
      <c r="AB59" s="17">
        <v>0</v>
      </c>
      <c r="AC59" s="17">
        <v>0</v>
      </c>
    </row>
    <row r="60" spans="1:29" x14ac:dyDescent="0.25">
      <c r="A60" s="10" t="s">
        <v>327</v>
      </c>
      <c r="B60" s="17">
        <v>0.53</v>
      </c>
      <c r="C60" s="17">
        <v>0.41</v>
      </c>
      <c r="D60" s="17">
        <v>0.59</v>
      </c>
      <c r="E60" s="17">
        <v>0.12</v>
      </c>
      <c r="G60" s="10" t="s">
        <v>327</v>
      </c>
      <c r="H60" s="17">
        <v>0.7</v>
      </c>
      <c r="I60" s="17">
        <v>0.62</v>
      </c>
      <c r="J60" s="17">
        <v>0.39</v>
      </c>
      <c r="K60" s="17">
        <v>0.08</v>
      </c>
      <c r="M60" s="10" t="s">
        <v>327</v>
      </c>
      <c r="N60" s="17">
        <v>0.52</v>
      </c>
      <c r="O60" s="17">
        <v>0.39</v>
      </c>
      <c r="P60" s="17">
        <v>0.61</v>
      </c>
      <c r="Q60" s="17">
        <v>0.13</v>
      </c>
      <c r="S60" s="10" t="s">
        <v>591</v>
      </c>
      <c r="T60" s="17">
        <v>0.63</v>
      </c>
      <c r="U60" s="17">
        <v>0.63</v>
      </c>
      <c r="V60" s="17">
        <v>0</v>
      </c>
      <c r="W60" s="17">
        <v>0</v>
      </c>
      <c r="Y60" s="10" t="s">
        <v>591</v>
      </c>
      <c r="Z60" s="17">
        <v>0.73</v>
      </c>
      <c r="AA60" s="17">
        <v>0.73</v>
      </c>
      <c r="AB60" s="17">
        <v>0</v>
      </c>
      <c r="AC60" s="17">
        <v>0</v>
      </c>
    </row>
    <row r="61" spans="1:29" x14ac:dyDescent="0.25">
      <c r="A61" s="10" t="s">
        <v>591</v>
      </c>
      <c r="B61" s="17">
        <v>0.31</v>
      </c>
      <c r="C61" s="17">
        <v>0.31</v>
      </c>
      <c r="D61" s="17">
        <v>0</v>
      </c>
      <c r="E61" s="17">
        <v>0</v>
      </c>
      <c r="G61" s="10" t="s">
        <v>591</v>
      </c>
      <c r="H61" s="17">
        <v>0.2</v>
      </c>
      <c r="I61" s="17">
        <v>0.2</v>
      </c>
      <c r="J61" s="17">
        <v>0</v>
      </c>
      <c r="K61" s="17">
        <v>0</v>
      </c>
      <c r="M61" s="10" t="s">
        <v>591</v>
      </c>
      <c r="N61" s="17">
        <v>0.38</v>
      </c>
      <c r="O61" s="17">
        <v>0.38</v>
      </c>
      <c r="P61" s="17">
        <v>0</v>
      </c>
      <c r="Q61" s="17">
        <v>0</v>
      </c>
      <c r="S61" s="10" t="s">
        <v>327</v>
      </c>
      <c r="T61" s="17">
        <v>0.45</v>
      </c>
      <c r="U61" s="17">
        <v>0.28000000000000003</v>
      </c>
      <c r="V61" s="17">
        <v>0.72</v>
      </c>
      <c r="W61" s="17">
        <v>0.16</v>
      </c>
      <c r="Y61" s="10" t="s">
        <v>327</v>
      </c>
      <c r="Z61" s="17">
        <v>0.24</v>
      </c>
      <c r="AA61" s="17">
        <v>7.0000000000000007E-2</v>
      </c>
      <c r="AB61" s="17">
        <v>0.93</v>
      </c>
      <c r="AC61" s="17">
        <v>0.17</v>
      </c>
    </row>
    <row r="62" spans="1:29" x14ac:dyDescent="0.25">
      <c r="A62" s="10" t="s">
        <v>454</v>
      </c>
      <c r="B62" s="17">
        <v>0.27</v>
      </c>
      <c r="C62" s="17">
        <v>0.21</v>
      </c>
      <c r="D62" s="17">
        <v>0.73</v>
      </c>
      <c r="E62" s="17">
        <v>0.06</v>
      </c>
      <c r="G62" s="10" t="s">
        <v>454</v>
      </c>
      <c r="H62" s="17">
        <v>0.19</v>
      </c>
      <c r="I62" s="17">
        <v>0.11</v>
      </c>
      <c r="J62" s="17">
        <v>0.84</v>
      </c>
      <c r="K62" s="17">
        <v>0.08</v>
      </c>
      <c r="M62" s="10" t="s">
        <v>454</v>
      </c>
      <c r="N62" s="17">
        <v>0.25</v>
      </c>
      <c r="O62" s="17">
        <v>0.16</v>
      </c>
      <c r="P62" s="17">
        <v>0.82</v>
      </c>
      <c r="Q62" s="17">
        <v>0.08</v>
      </c>
      <c r="S62" s="10" t="s">
        <v>454</v>
      </c>
      <c r="T62" s="17">
        <v>0.13</v>
      </c>
      <c r="U62" s="17">
        <v>0.04</v>
      </c>
      <c r="V62" s="17">
        <v>0.95</v>
      </c>
      <c r="W62" s="17">
        <v>0.09</v>
      </c>
      <c r="Y62" s="10" t="s">
        <v>485</v>
      </c>
      <c r="Z62" s="17">
        <v>0.24</v>
      </c>
      <c r="AA62" s="17">
        <v>0.17</v>
      </c>
      <c r="AB62" s="17">
        <v>0.76</v>
      </c>
      <c r="AC62" s="17">
        <v>7.0000000000000007E-2</v>
      </c>
    </row>
    <row r="63" spans="1:29" x14ac:dyDescent="0.25">
      <c r="A63" s="10" t="s">
        <v>485</v>
      </c>
      <c r="B63" s="17">
        <v>0.13</v>
      </c>
      <c r="C63" s="17">
        <v>0.08</v>
      </c>
      <c r="D63" s="17">
        <v>0.57999999999999996</v>
      </c>
      <c r="E63" s="17">
        <v>0.05</v>
      </c>
      <c r="G63" s="10" t="s">
        <v>485</v>
      </c>
      <c r="H63" s="17">
        <v>0.14000000000000001</v>
      </c>
      <c r="I63" s="17">
        <v>0.09</v>
      </c>
      <c r="J63" s="17">
        <v>0.63</v>
      </c>
      <c r="K63" s="17">
        <v>0.05</v>
      </c>
      <c r="M63" s="10" t="s">
        <v>485</v>
      </c>
      <c r="N63" s="17">
        <v>0.11</v>
      </c>
      <c r="O63" s="17">
        <v>7.0000000000000007E-2</v>
      </c>
      <c r="P63" s="17">
        <v>0.48</v>
      </c>
      <c r="Q63" s="17">
        <v>0.04</v>
      </c>
      <c r="S63" s="10" t="s">
        <v>485</v>
      </c>
      <c r="T63" s="17">
        <v>0.1</v>
      </c>
      <c r="U63" s="17">
        <v>0.05</v>
      </c>
      <c r="V63" s="17">
        <v>0.74</v>
      </c>
      <c r="W63" s="17">
        <v>0.06</v>
      </c>
      <c r="Y63" s="10" t="s">
        <v>454</v>
      </c>
      <c r="Z63" s="17">
        <v>0.12</v>
      </c>
      <c r="AA63" s="17">
        <v>0.03</v>
      </c>
      <c r="AB63" s="17">
        <v>0.96</v>
      </c>
      <c r="AC63" s="17">
        <v>0.09</v>
      </c>
    </row>
    <row r="64" spans="1:29" x14ac:dyDescent="0.25">
      <c r="A64" s="10" t="s">
        <v>483</v>
      </c>
      <c r="B64" s="17">
        <v>0</v>
      </c>
      <c r="C64" s="17">
        <v>0</v>
      </c>
      <c r="D64" s="17">
        <v>0</v>
      </c>
      <c r="E64" s="17">
        <v>0</v>
      </c>
      <c r="G64" s="10" t="s">
        <v>483</v>
      </c>
      <c r="H64" s="17">
        <v>0</v>
      </c>
      <c r="I64" s="17">
        <v>0</v>
      </c>
      <c r="J64" s="17">
        <v>0</v>
      </c>
      <c r="K64" s="17">
        <v>0</v>
      </c>
      <c r="M64" s="10" t="s">
        <v>483</v>
      </c>
      <c r="N64" s="17">
        <v>0</v>
      </c>
      <c r="O64" s="17">
        <v>0</v>
      </c>
      <c r="P64" s="17">
        <v>0</v>
      </c>
      <c r="Q64" s="17">
        <v>0</v>
      </c>
      <c r="S64" s="10" t="s">
        <v>483</v>
      </c>
      <c r="T64" s="17">
        <v>0</v>
      </c>
      <c r="U64" s="17">
        <v>0</v>
      </c>
      <c r="V64" s="17">
        <v>0</v>
      </c>
      <c r="W64" s="17">
        <v>0</v>
      </c>
      <c r="Y64" s="10" t="s">
        <v>483</v>
      </c>
      <c r="Z64" s="17">
        <v>0</v>
      </c>
      <c r="AA64" s="17">
        <v>0</v>
      </c>
      <c r="AB64" s="17">
        <v>0</v>
      </c>
      <c r="AC64" s="17">
        <v>0</v>
      </c>
    </row>
  </sheetData>
  <conditionalFormatting sqref="B3:E7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B9:E13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B15:E19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21:E25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B27:E31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B33:E3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B39:E43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B45:E50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52:E5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59:E64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H3:K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H9:K13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H15:K19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H21:K25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H27:K31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H33:K37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H39:K43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H45:K50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H52:K5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H59:K64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N3:Q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N9:Q13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N15:Q19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N21:Q25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N27:Q31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N33:Q37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N39:Q4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N45:Q50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N52:Q5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N59:Q64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T3:W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T9:W13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15:W19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T21:W25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T27:W31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33:W37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T39:W43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T45:W50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52:W5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T59:W6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Z3:AC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Z9:AC13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Z15:AC1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Z21:AC25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Z27:AC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Z33:AC37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Z39:AC43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Z45:AC50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Z52:AC5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Z59:AC6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workbookViewId="0"/>
  </sheetViews>
  <sheetFormatPr defaultRowHeight="15" x14ac:dyDescent="0.25"/>
  <cols>
    <col min="1" max="1" width="20" bestFit="1" customWidth="1"/>
    <col min="2" max="2" width="4.7109375" bestFit="1" customWidth="1"/>
    <col min="3" max="3" width="5" bestFit="1" customWidth="1"/>
    <col min="4" max="4" width="4.7109375" bestFit="1" customWidth="1"/>
    <col min="5" max="5" width="5" bestFit="1" customWidth="1"/>
    <col min="6" max="9" width="4.7109375" bestFit="1" customWidth="1"/>
  </cols>
  <sheetData>
    <row r="1" spans="1:9" x14ac:dyDescent="0.25">
      <c r="A1" s="15" t="s">
        <v>741</v>
      </c>
      <c r="B1" s="7" t="s">
        <v>707</v>
      </c>
      <c r="C1" s="7" t="s">
        <v>708</v>
      </c>
      <c r="D1" s="7" t="s">
        <v>736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</row>
    <row r="2" spans="1:9" x14ac:dyDescent="0.25">
      <c r="A2" s="23" t="s">
        <v>694</v>
      </c>
      <c r="B2" s="20"/>
      <c r="C2" s="20"/>
      <c r="D2" s="56"/>
      <c r="E2" s="20"/>
      <c r="F2" s="20"/>
      <c r="G2" s="20"/>
      <c r="H2" s="20"/>
      <c r="I2" s="20"/>
    </row>
    <row r="3" spans="1:9" x14ac:dyDescent="0.25">
      <c r="A3" s="10" t="s">
        <v>566</v>
      </c>
      <c r="B3" s="17">
        <v>0.64</v>
      </c>
      <c r="C3" s="17">
        <v>0.24</v>
      </c>
      <c r="D3" s="57">
        <v>0.09</v>
      </c>
      <c r="E3" s="19">
        <v>0.95</v>
      </c>
      <c r="F3" s="19">
        <v>0.63</v>
      </c>
      <c r="G3" s="19">
        <v>0.33</v>
      </c>
      <c r="H3" s="19">
        <v>0.14000000000000001</v>
      </c>
      <c r="I3" s="19">
        <v>0.06</v>
      </c>
    </row>
    <row r="4" spans="1:9" x14ac:dyDescent="0.25">
      <c r="A4" s="10" t="s">
        <v>357</v>
      </c>
      <c r="B4" s="8">
        <v>0.22</v>
      </c>
      <c r="C4" s="8">
        <v>0.39</v>
      </c>
      <c r="D4" s="58">
        <v>0.25</v>
      </c>
      <c r="E4" s="4">
        <v>0.79</v>
      </c>
      <c r="F4" s="4">
        <v>0.35</v>
      </c>
      <c r="G4" s="4">
        <v>0.11</v>
      </c>
      <c r="H4" s="4">
        <v>0.03</v>
      </c>
      <c r="I4" s="4">
        <v>0.01</v>
      </c>
    </row>
    <row r="5" spans="1:9" x14ac:dyDescent="0.25">
      <c r="A5" s="10" t="s">
        <v>628</v>
      </c>
      <c r="B5" s="8">
        <v>0.08</v>
      </c>
      <c r="C5" s="8">
        <v>0.21</v>
      </c>
      <c r="D5" s="58">
        <v>0.34</v>
      </c>
      <c r="E5" s="4">
        <v>0.51</v>
      </c>
      <c r="F5" s="4">
        <v>0.14000000000000001</v>
      </c>
      <c r="G5" s="4">
        <v>0.03</v>
      </c>
      <c r="H5" s="4">
        <v>0.01</v>
      </c>
      <c r="I5" s="4">
        <v>0</v>
      </c>
    </row>
    <row r="6" spans="1:9" x14ac:dyDescent="0.25">
      <c r="A6" s="10" t="s">
        <v>479</v>
      </c>
      <c r="B6" s="42">
        <v>0.06</v>
      </c>
      <c r="C6" s="42">
        <v>0.17</v>
      </c>
      <c r="D6" s="59">
        <v>0.32</v>
      </c>
      <c r="E6" s="43">
        <v>0.42</v>
      </c>
      <c r="F6" s="43">
        <v>0.11</v>
      </c>
      <c r="G6" s="43">
        <v>0.03</v>
      </c>
      <c r="H6" s="43">
        <v>0.01</v>
      </c>
      <c r="I6" s="43">
        <v>0</v>
      </c>
    </row>
    <row r="7" spans="1:9" x14ac:dyDescent="0.25">
      <c r="A7" s="23" t="s">
        <v>695</v>
      </c>
      <c r="B7" s="20"/>
      <c r="C7" s="20"/>
      <c r="D7" s="56"/>
      <c r="E7" s="20"/>
      <c r="F7" s="20"/>
      <c r="G7" s="20"/>
      <c r="H7" s="20"/>
      <c r="I7" s="20"/>
    </row>
    <row r="8" spans="1:9" x14ac:dyDescent="0.25">
      <c r="A8" s="10" t="s">
        <v>303</v>
      </c>
      <c r="B8" s="17">
        <v>0.64</v>
      </c>
      <c r="C8" s="17">
        <v>0.26</v>
      </c>
      <c r="D8" s="57">
        <v>0.08</v>
      </c>
      <c r="E8" s="19">
        <v>0.97</v>
      </c>
      <c r="F8" s="19">
        <v>0.77</v>
      </c>
      <c r="G8" s="19">
        <v>0.52</v>
      </c>
      <c r="H8" s="19">
        <v>0.28999999999999998</v>
      </c>
      <c r="I8" s="19">
        <v>0.17</v>
      </c>
    </row>
    <row r="9" spans="1:9" x14ac:dyDescent="0.25">
      <c r="A9" s="10" t="s">
        <v>671</v>
      </c>
      <c r="B9" s="8">
        <v>0.28000000000000003</v>
      </c>
      <c r="C9" s="8">
        <v>0.46</v>
      </c>
      <c r="D9" s="58">
        <v>0.19</v>
      </c>
      <c r="E9" s="4">
        <v>0.89</v>
      </c>
      <c r="F9" s="4">
        <v>0.56000000000000005</v>
      </c>
      <c r="G9" s="4">
        <v>0.31</v>
      </c>
      <c r="H9" s="4">
        <v>0.13</v>
      </c>
      <c r="I9" s="4">
        <v>0.05</v>
      </c>
    </row>
    <row r="10" spans="1:9" x14ac:dyDescent="0.25">
      <c r="A10" s="10" t="s">
        <v>625</v>
      </c>
      <c r="B10" s="8">
        <v>7.0000000000000007E-2</v>
      </c>
      <c r="C10" s="8">
        <v>0.2</v>
      </c>
      <c r="D10" s="58">
        <v>0.47</v>
      </c>
      <c r="E10" s="4">
        <v>0.56000000000000005</v>
      </c>
      <c r="F10" s="4">
        <v>0.19</v>
      </c>
      <c r="G10" s="4">
        <v>7.0000000000000007E-2</v>
      </c>
      <c r="H10" s="4">
        <v>0.02</v>
      </c>
      <c r="I10" s="4">
        <v>0.01</v>
      </c>
    </row>
    <row r="11" spans="1:9" x14ac:dyDescent="0.25">
      <c r="A11" s="10" t="s">
        <v>455</v>
      </c>
      <c r="B11" s="42">
        <v>0.01</v>
      </c>
      <c r="C11" s="42">
        <v>7.0000000000000007E-2</v>
      </c>
      <c r="D11" s="59">
        <v>0.25</v>
      </c>
      <c r="E11" s="43">
        <v>0.22</v>
      </c>
      <c r="F11" s="43">
        <v>0.05</v>
      </c>
      <c r="G11" s="43">
        <v>0.01</v>
      </c>
      <c r="H11" s="43">
        <v>0</v>
      </c>
      <c r="I11" s="43">
        <v>0</v>
      </c>
    </row>
    <row r="12" spans="1:9" x14ac:dyDescent="0.25">
      <c r="A12" s="23" t="s">
        <v>696</v>
      </c>
      <c r="B12" s="20"/>
      <c r="C12" s="20"/>
      <c r="D12" s="56"/>
      <c r="E12" s="20"/>
      <c r="F12" s="20"/>
      <c r="G12" s="20"/>
      <c r="H12" s="20"/>
      <c r="I12" s="20"/>
    </row>
    <row r="13" spans="1:9" x14ac:dyDescent="0.25">
      <c r="A13" s="10" t="s">
        <v>457</v>
      </c>
      <c r="B13" s="17">
        <v>0.79</v>
      </c>
      <c r="C13" s="17">
        <v>0.16</v>
      </c>
      <c r="D13" s="57">
        <v>0.04</v>
      </c>
      <c r="E13" s="19">
        <v>0.99</v>
      </c>
      <c r="F13" s="19">
        <v>0.8</v>
      </c>
      <c r="G13" s="19">
        <v>0.45</v>
      </c>
      <c r="H13" s="19">
        <v>0.3</v>
      </c>
      <c r="I13" s="19">
        <v>0.17</v>
      </c>
    </row>
    <row r="14" spans="1:9" x14ac:dyDescent="0.25">
      <c r="A14" s="10" t="s">
        <v>643</v>
      </c>
      <c r="B14" s="8">
        <v>0.1</v>
      </c>
      <c r="C14" s="8">
        <v>0.4</v>
      </c>
      <c r="D14" s="58">
        <v>0.4</v>
      </c>
      <c r="E14" s="4">
        <v>0.78</v>
      </c>
      <c r="F14" s="4">
        <v>0.35</v>
      </c>
      <c r="G14" s="4">
        <v>0.1</v>
      </c>
      <c r="H14" s="4">
        <v>0.03</v>
      </c>
      <c r="I14" s="4">
        <v>0.01</v>
      </c>
    </row>
    <row r="15" spans="1:9" x14ac:dyDescent="0.25">
      <c r="A15" s="10" t="s">
        <v>553</v>
      </c>
      <c r="B15" s="8">
        <v>0.11</v>
      </c>
      <c r="C15" s="8">
        <v>0.39</v>
      </c>
      <c r="D15" s="58">
        <v>0.39</v>
      </c>
      <c r="E15" s="4">
        <v>0.77</v>
      </c>
      <c r="F15" s="4">
        <v>0.34</v>
      </c>
      <c r="G15" s="4">
        <v>0.09</v>
      </c>
      <c r="H15" s="4">
        <v>0.03</v>
      </c>
      <c r="I15" s="4">
        <v>0.01</v>
      </c>
    </row>
    <row r="16" spans="1:9" x14ac:dyDescent="0.25">
      <c r="A16" s="10" t="s">
        <v>452</v>
      </c>
      <c r="B16" s="42">
        <v>0</v>
      </c>
      <c r="C16" s="42">
        <v>0.05</v>
      </c>
      <c r="D16" s="59">
        <v>0.17</v>
      </c>
      <c r="E16" s="43">
        <v>0.13</v>
      </c>
      <c r="F16" s="43">
        <v>0.02</v>
      </c>
      <c r="G16" s="43">
        <v>0</v>
      </c>
      <c r="H16" s="43">
        <v>0</v>
      </c>
      <c r="I16" s="43">
        <v>0</v>
      </c>
    </row>
    <row r="17" spans="1:9" x14ac:dyDescent="0.25">
      <c r="A17" s="23" t="s">
        <v>697</v>
      </c>
      <c r="B17" s="20"/>
      <c r="C17" s="20"/>
      <c r="D17" s="56"/>
      <c r="E17" s="20"/>
      <c r="F17" s="20"/>
      <c r="G17" s="20"/>
      <c r="H17" s="20"/>
      <c r="I17" s="20"/>
    </row>
    <row r="18" spans="1:9" x14ac:dyDescent="0.25">
      <c r="A18" s="10" t="s">
        <v>464</v>
      </c>
      <c r="B18" s="17">
        <v>0.75</v>
      </c>
      <c r="C18" s="17">
        <v>0.2</v>
      </c>
      <c r="D18" s="57">
        <v>0.04</v>
      </c>
      <c r="E18" s="19">
        <v>0.99</v>
      </c>
      <c r="F18" s="19">
        <v>0.77</v>
      </c>
      <c r="G18" s="19">
        <v>0.6</v>
      </c>
      <c r="H18" s="19">
        <v>0.4</v>
      </c>
      <c r="I18" s="19">
        <v>0.25</v>
      </c>
    </row>
    <row r="19" spans="1:9" x14ac:dyDescent="0.25">
      <c r="A19" s="10" t="s">
        <v>458</v>
      </c>
      <c r="B19" s="8">
        <v>0.2</v>
      </c>
      <c r="C19" s="8">
        <v>0.53</v>
      </c>
      <c r="D19" s="58">
        <v>0.21</v>
      </c>
      <c r="E19" s="4">
        <v>0.88</v>
      </c>
      <c r="F19" s="4">
        <v>0.41</v>
      </c>
      <c r="G19" s="4">
        <v>0.21</v>
      </c>
      <c r="H19" s="4">
        <v>0.1</v>
      </c>
      <c r="I19" s="4">
        <v>0.04</v>
      </c>
    </row>
    <row r="20" spans="1:9" x14ac:dyDescent="0.25">
      <c r="A20" s="10" t="s">
        <v>676</v>
      </c>
      <c r="B20" s="8">
        <v>0.04</v>
      </c>
      <c r="C20" s="8">
        <v>0.18</v>
      </c>
      <c r="D20" s="58">
        <v>0.46</v>
      </c>
      <c r="E20" s="4">
        <v>0.49</v>
      </c>
      <c r="F20" s="4">
        <v>0.13</v>
      </c>
      <c r="G20" s="4">
        <v>0.04</v>
      </c>
      <c r="H20" s="4">
        <v>0.01</v>
      </c>
      <c r="I20" s="4">
        <v>0</v>
      </c>
    </row>
    <row r="21" spans="1:9" x14ac:dyDescent="0.25">
      <c r="A21" s="10" t="s">
        <v>456</v>
      </c>
      <c r="B21" s="42">
        <v>0.01</v>
      </c>
      <c r="C21" s="42">
        <v>0.09</v>
      </c>
      <c r="D21" s="59">
        <v>0.28999999999999998</v>
      </c>
      <c r="E21" s="43">
        <v>0.24</v>
      </c>
      <c r="F21" s="43">
        <v>0.04</v>
      </c>
      <c r="G21" s="43">
        <v>0.01</v>
      </c>
      <c r="H21" s="43">
        <v>0</v>
      </c>
      <c r="I21" s="43">
        <v>0</v>
      </c>
    </row>
    <row r="22" spans="1:9" x14ac:dyDescent="0.25">
      <c r="A22" s="23" t="s">
        <v>698</v>
      </c>
      <c r="B22" s="20"/>
      <c r="C22" s="20"/>
      <c r="D22" s="56"/>
      <c r="E22" s="20"/>
      <c r="F22" s="20"/>
      <c r="G22" s="20"/>
      <c r="H22" s="20"/>
      <c r="I22" s="20"/>
    </row>
    <row r="23" spans="1:9" x14ac:dyDescent="0.25">
      <c r="A23" s="10" t="s">
        <v>599</v>
      </c>
      <c r="B23" s="17">
        <v>0.63</v>
      </c>
      <c r="C23" s="17">
        <v>0.25</v>
      </c>
      <c r="D23" s="57">
        <v>0.1</v>
      </c>
      <c r="E23" s="19">
        <v>0.96</v>
      </c>
      <c r="F23" s="19">
        <v>0.64</v>
      </c>
      <c r="G23" s="19">
        <v>0.38</v>
      </c>
      <c r="H23" s="19">
        <v>0.25</v>
      </c>
      <c r="I23" s="19">
        <v>0.13</v>
      </c>
    </row>
    <row r="24" spans="1:9" x14ac:dyDescent="0.25">
      <c r="A24" s="10" t="s">
        <v>465</v>
      </c>
      <c r="B24" s="8">
        <v>0.24</v>
      </c>
      <c r="C24" s="8">
        <v>0.4</v>
      </c>
      <c r="D24" s="58">
        <v>0.27</v>
      </c>
      <c r="E24" s="4">
        <v>0.85</v>
      </c>
      <c r="F24" s="4">
        <v>0.41</v>
      </c>
      <c r="G24" s="4">
        <v>0.19</v>
      </c>
      <c r="H24" s="4">
        <v>0.08</v>
      </c>
      <c r="I24" s="4">
        <v>0.03</v>
      </c>
    </row>
    <row r="25" spans="1:9" x14ac:dyDescent="0.25">
      <c r="A25" s="10" t="s">
        <v>311</v>
      </c>
      <c r="B25" s="8">
        <v>0.12</v>
      </c>
      <c r="C25" s="8">
        <v>0.27</v>
      </c>
      <c r="D25" s="58">
        <v>0.42</v>
      </c>
      <c r="E25" s="4">
        <v>0.69</v>
      </c>
      <c r="F25" s="4">
        <v>0.26</v>
      </c>
      <c r="G25" s="4">
        <v>0.11</v>
      </c>
      <c r="H25" s="4">
        <v>0.04</v>
      </c>
      <c r="I25" s="4">
        <v>0.01</v>
      </c>
    </row>
    <row r="26" spans="1:9" x14ac:dyDescent="0.25">
      <c r="A26" s="10" t="s">
        <v>492</v>
      </c>
      <c r="B26" s="42">
        <v>0.02</v>
      </c>
      <c r="C26" s="42">
        <v>7.0000000000000007E-2</v>
      </c>
      <c r="D26" s="59">
        <v>0.21</v>
      </c>
      <c r="E26" s="43">
        <v>0.21</v>
      </c>
      <c r="F26" s="43">
        <v>0.04</v>
      </c>
      <c r="G26" s="43">
        <v>0.01</v>
      </c>
      <c r="H26" s="43">
        <v>0</v>
      </c>
      <c r="I26" s="43">
        <v>0</v>
      </c>
    </row>
    <row r="27" spans="1:9" x14ac:dyDescent="0.25">
      <c r="A27" s="23" t="s">
        <v>699</v>
      </c>
      <c r="B27" s="20"/>
      <c r="C27" s="20"/>
      <c r="D27" s="56"/>
      <c r="E27" s="20"/>
      <c r="F27" s="20"/>
      <c r="G27" s="20"/>
      <c r="H27" s="20"/>
      <c r="I27" s="20"/>
    </row>
    <row r="28" spans="1:9" x14ac:dyDescent="0.25">
      <c r="A28" s="10" t="s">
        <v>580</v>
      </c>
      <c r="B28" s="17">
        <v>0.44</v>
      </c>
      <c r="C28" s="17">
        <v>0.33</v>
      </c>
      <c r="D28" s="57">
        <v>0.16</v>
      </c>
      <c r="E28" s="19">
        <v>0.9</v>
      </c>
      <c r="F28" s="19">
        <v>0.39</v>
      </c>
      <c r="G28" s="19">
        <v>0.17</v>
      </c>
      <c r="H28" s="19">
        <v>7.0000000000000007E-2</v>
      </c>
      <c r="I28" s="19">
        <v>0.03</v>
      </c>
    </row>
    <row r="29" spans="1:9" x14ac:dyDescent="0.25">
      <c r="A29" s="10" t="s">
        <v>549</v>
      </c>
      <c r="B29" s="8">
        <v>0.41</v>
      </c>
      <c r="C29" s="8">
        <v>0.34</v>
      </c>
      <c r="D29" s="58">
        <v>0.18</v>
      </c>
      <c r="E29" s="4">
        <v>0.89</v>
      </c>
      <c r="F29" s="4">
        <v>0.39</v>
      </c>
      <c r="G29" s="4">
        <v>0.18</v>
      </c>
      <c r="H29" s="4">
        <v>7.0000000000000007E-2</v>
      </c>
      <c r="I29" s="4">
        <v>0.02</v>
      </c>
    </row>
    <row r="30" spans="1:9" x14ac:dyDescent="0.25">
      <c r="A30" s="10" t="s">
        <v>632</v>
      </c>
      <c r="B30" s="8">
        <v>0.11</v>
      </c>
      <c r="C30" s="8">
        <v>0.22</v>
      </c>
      <c r="D30" s="58">
        <v>0.4</v>
      </c>
      <c r="E30" s="4">
        <v>0.61</v>
      </c>
      <c r="F30" s="4">
        <v>0.15</v>
      </c>
      <c r="G30" s="4">
        <v>0.05</v>
      </c>
      <c r="H30" s="4">
        <v>0.01</v>
      </c>
      <c r="I30" s="4">
        <v>0</v>
      </c>
    </row>
    <row r="31" spans="1:9" x14ac:dyDescent="0.25">
      <c r="A31" s="10" t="s">
        <v>476</v>
      </c>
      <c r="B31" s="42">
        <v>0.04</v>
      </c>
      <c r="C31" s="42">
        <v>0.11</v>
      </c>
      <c r="D31" s="59">
        <v>0.26</v>
      </c>
      <c r="E31" s="43">
        <v>0.31</v>
      </c>
      <c r="F31" s="43">
        <v>0.05</v>
      </c>
      <c r="G31" s="43">
        <v>0.01</v>
      </c>
      <c r="H31" s="43">
        <v>0</v>
      </c>
      <c r="I31" s="43">
        <v>0</v>
      </c>
    </row>
  </sheetData>
  <conditionalFormatting sqref="B3:B6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B8:B11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B13:B16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B18:B21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B23:B26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B28:B3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D3:D6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D8:D11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D13:D16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D18:D2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D23:D26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D28:D31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C3:C6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C8:C11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C13:C16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C18:C21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C23:C2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28:C31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E3:I6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E8:I1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E13:I1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E18:I21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E23:I26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E28:I31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topLeftCell="A2" workbookViewId="0">
      <selection activeCell="H2" sqref="H2:H17"/>
    </sheetView>
  </sheetViews>
  <sheetFormatPr defaultRowHeight="15" x14ac:dyDescent="0.25"/>
  <cols>
    <col min="1" max="1" width="2.28515625" bestFit="1" customWidth="1"/>
    <col min="2" max="2" width="22.42578125" bestFit="1" customWidth="1"/>
    <col min="3" max="3" width="5" bestFit="1" customWidth="1"/>
  </cols>
  <sheetData>
    <row r="2" spans="1:8" x14ac:dyDescent="0.25">
      <c r="A2" t="str">
        <f>CHAR(65+FLOOR(COUNTA(A$1:A1)/4,1))</f>
        <v>A</v>
      </c>
      <c r="B2" t="s">
        <v>664</v>
      </c>
      <c r="C2" t="str">
        <f>INDEX(Teams!$A$1:$A$321,MATCH(B2,Teams!$B$1:$B$321,0))</f>
        <v>US</v>
      </c>
      <c r="E2" t="str">
        <f>IF(A2&lt;&gt;A1,A2&amp;":[","")</f>
        <v>A:[</v>
      </c>
      <c r="F2" t="str">
        <f>"'"&amp;C2&amp;"'"</f>
        <v>'US'</v>
      </c>
      <c r="G2" t="str">
        <f>IF(A2&lt;&gt;A3,"],",",")</f>
        <v>,</v>
      </c>
      <c r="H2" t="str">
        <f t="shared" ref="H2:H17" si="0">E2&amp;F2&amp;G2</f>
        <v>A:['US',</v>
      </c>
    </row>
    <row r="3" spans="1:8" x14ac:dyDescent="0.25">
      <c r="A3" t="str">
        <f>CHAR(65+FLOOR(COUNTA(A$1:A2)/4,1))</f>
        <v>A</v>
      </c>
      <c r="B3" t="s">
        <v>463</v>
      </c>
      <c r="C3" t="str">
        <f>INDEX(Teams!$A$1:$A$321,MATCH(B3,Teams!$B$1:$B$321,0))</f>
        <v>JM</v>
      </c>
      <c r="E3" t="str">
        <f t="shared" ref="E3:E12" si="1">IF(A3&lt;&gt;A2,A3&amp;":[","")</f>
        <v/>
      </c>
      <c r="F3" t="str">
        <f t="shared" ref="F3:F12" si="2">"'"&amp;C3&amp;"'"</f>
        <v>'JM'</v>
      </c>
      <c r="G3" t="str">
        <f t="shared" ref="G3:G12" si="3">IF(A3&lt;&gt;A4,"],",",")</f>
        <v>,</v>
      </c>
      <c r="H3" t="str">
        <f t="shared" si="0"/>
        <v>'JM',</v>
      </c>
    </row>
    <row r="4" spans="1:8" x14ac:dyDescent="0.25">
      <c r="A4" t="str">
        <f>CHAR(65+FLOOR(COUNTA(A$1:A3)/4,1))</f>
        <v>A</v>
      </c>
      <c r="B4" t="s">
        <v>637</v>
      </c>
      <c r="C4" t="str">
        <f>INDEX(Teams!$A$1:$A$321,MATCH(B4,Teams!$B$1:$B$321,0))</f>
        <v>TT</v>
      </c>
      <c r="E4" t="str">
        <f t="shared" si="1"/>
        <v/>
      </c>
      <c r="F4" t="str">
        <f t="shared" si="2"/>
        <v>'TT'</v>
      </c>
      <c r="G4" t="str">
        <f t="shared" si="3"/>
        <v>,</v>
      </c>
      <c r="H4" t="str">
        <f t="shared" si="0"/>
        <v>'TT',</v>
      </c>
    </row>
    <row r="5" spans="1:8" x14ac:dyDescent="0.25">
      <c r="A5" t="str">
        <f>CHAR(65+FLOOR(COUNTA(A$1:A4)/4,1))</f>
        <v>A</v>
      </c>
      <c r="B5" t="s">
        <v>612</v>
      </c>
      <c r="C5" t="str">
        <f>INDEX(Teams!$A$1:$A$321,MATCH(B5,Teams!$B$1:$B$321,0))</f>
        <v>KN</v>
      </c>
      <c r="E5" t="str">
        <f t="shared" si="1"/>
        <v/>
      </c>
      <c r="F5" t="str">
        <f t="shared" si="2"/>
        <v>'KN'</v>
      </c>
      <c r="G5" t="str">
        <f t="shared" si="3"/>
        <v>],</v>
      </c>
      <c r="H5" t="str">
        <f t="shared" si="0"/>
        <v>'KN'],</v>
      </c>
    </row>
    <row r="6" spans="1:8" x14ac:dyDescent="0.25">
      <c r="A6" t="str">
        <f>CHAR(65+FLOOR(COUNTA(A$1:A5)/4,1))</f>
        <v>B</v>
      </c>
      <c r="B6" t="s">
        <v>505</v>
      </c>
      <c r="C6" t="str">
        <f>INDEX(Teams!$A$1:$A$321,MATCH(B6,Teams!$B$1:$B$321,0))</f>
        <v>MX</v>
      </c>
      <c r="E6" t="str">
        <f t="shared" si="1"/>
        <v>B:[</v>
      </c>
      <c r="F6" t="str">
        <f t="shared" si="2"/>
        <v>'MX'</v>
      </c>
      <c r="G6" t="str">
        <f t="shared" si="3"/>
        <v>,</v>
      </c>
      <c r="H6" t="str">
        <f t="shared" si="0"/>
        <v>B:['MX',</v>
      </c>
    </row>
    <row r="7" spans="1:8" x14ac:dyDescent="0.25">
      <c r="A7" t="str">
        <f>CHAR(65+FLOOR(COUNTA(A$1:A6)/4,1))</f>
        <v>B</v>
      </c>
      <c r="B7" t="s">
        <v>450</v>
      </c>
      <c r="C7" t="str">
        <f>INDEX(Teams!$A$1:$A$321,MATCH(B7,Teams!$B$1:$B$321,0))</f>
        <v>HT</v>
      </c>
      <c r="E7" t="str">
        <f t="shared" si="1"/>
        <v/>
      </c>
      <c r="F7" t="str">
        <f t="shared" si="2"/>
        <v>'HT'</v>
      </c>
      <c r="G7" t="str">
        <f t="shared" si="3"/>
        <v>,</v>
      </c>
      <c r="H7" t="str">
        <f t="shared" si="0"/>
        <v>'HT',</v>
      </c>
    </row>
    <row r="8" spans="1:8" x14ac:dyDescent="0.25">
      <c r="A8" t="str">
        <f>CHAR(65+FLOOR(COUNTA(A$1:A7)/4,1))</f>
        <v>B</v>
      </c>
      <c r="B8" t="s">
        <v>451</v>
      </c>
      <c r="C8" t="str">
        <f>INDEX(Teams!$A$1:$A$321,MATCH(B8,Teams!$B$1:$B$321,0))</f>
        <v>HN</v>
      </c>
      <c r="E8" t="str">
        <f t="shared" si="1"/>
        <v/>
      </c>
      <c r="F8" t="str">
        <f t="shared" si="2"/>
        <v>'HN'</v>
      </c>
      <c r="G8" t="str">
        <f t="shared" si="3"/>
        <v>,</v>
      </c>
      <c r="H8" t="str">
        <f t="shared" si="0"/>
        <v>'HN',</v>
      </c>
    </row>
    <row r="9" spans="1:8" x14ac:dyDescent="0.25">
      <c r="A9" t="str">
        <f>CHAR(65+FLOOR(COUNTA(A$1:A8)/4,1))</f>
        <v>B</v>
      </c>
      <c r="B9" t="s">
        <v>566</v>
      </c>
      <c r="C9" t="str">
        <f>INDEX(Teams!$A$1:$A$321,MATCH(B9,Teams!$B$1:$B$321,0))</f>
        <v>QA</v>
      </c>
      <c r="E9" t="str">
        <f t="shared" si="1"/>
        <v/>
      </c>
      <c r="F9" t="str">
        <f t="shared" si="2"/>
        <v>'QA'</v>
      </c>
      <c r="G9" t="str">
        <f t="shared" si="3"/>
        <v>],</v>
      </c>
      <c r="H9" t="str">
        <f t="shared" si="0"/>
        <v>'QA'],</v>
      </c>
    </row>
    <row r="10" spans="1:8" x14ac:dyDescent="0.25">
      <c r="A10" t="str">
        <f>CHAR(65+FLOOR(COUNTA(A$1:A9)/4,1))</f>
        <v>C</v>
      </c>
      <c r="B10" t="s">
        <v>375</v>
      </c>
      <c r="C10" t="str">
        <f>INDEX(Teams!$A$1:$A$321,MATCH(B10,Teams!$B$1:$B$321,0))</f>
        <v>CR</v>
      </c>
      <c r="E10" t="str">
        <f t="shared" si="1"/>
        <v>C:[</v>
      </c>
      <c r="F10" t="str">
        <f t="shared" si="2"/>
        <v>'CR'</v>
      </c>
      <c r="G10" t="str">
        <f t="shared" si="3"/>
        <v>,</v>
      </c>
      <c r="H10" t="str">
        <f t="shared" si="0"/>
        <v>C:['CR',</v>
      </c>
    </row>
    <row r="11" spans="1:8" x14ac:dyDescent="0.25">
      <c r="A11" t="str">
        <f>CHAR(65+FLOOR(COUNTA(A$1:A10)/4,1))</f>
        <v>C</v>
      </c>
      <c r="B11" t="s">
        <v>554</v>
      </c>
      <c r="C11" t="str">
        <f>INDEX(Teams!$A$1:$A$321,MATCH(B11,Teams!$B$1:$B$321,0))</f>
        <v>PA</v>
      </c>
      <c r="E11" t="str">
        <f t="shared" si="1"/>
        <v/>
      </c>
      <c r="F11" t="str">
        <f t="shared" si="2"/>
        <v>'PA'</v>
      </c>
      <c r="G11" t="str">
        <f t="shared" si="3"/>
        <v>,</v>
      </c>
      <c r="H11" t="str">
        <f t="shared" si="0"/>
        <v>'PA',</v>
      </c>
    </row>
    <row r="12" spans="1:8" x14ac:dyDescent="0.25">
      <c r="A12" t="str">
        <f>CHAR(65+FLOOR(COUNTA(A$1:A11)/4,1))</f>
        <v>C</v>
      </c>
      <c r="B12" t="s">
        <v>402</v>
      </c>
      <c r="C12" t="str">
        <f>INDEX(Teams!$A$1:$A$321,MATCH(B12,Teams!$B$1:$B$321,0))</f>
        <v>SV</v>
      </c>
      <c r="E12" t="str">
        <f t="shared" si="1"/>
        <v/>
      </c>
      <c r="F12" t="str">
        <f t="shared" si="2"/>
        <v>'SV'</v>
      </c>
      <c r="G12" t="str">
        <f t="shared" si="3"/>
        <v>,</v>
      </c>
      <c r="H12" t="str">
        <f t="shared" si="0"/>
        <v>'SV',</v>
      </c>
    </row>
    <row r="13" spans="1:8" x14ac:dyDescent="0.25">
      <c r="A13" t="str">
        <f>CHAR(65+FLOOR(COUNTA(A$1:A12)/4,1))</f>
        <v>C</v>
      </c>
      <c r="B13" t="s">
        <v>501</v>
      </c>
      <c r="C13" t="str">
        <f>INDEX(Teams!$A$1:$A$321,MATCH(B13,Teams!$B$1:$B$321,0))</f>
        <v>MQ</v>
      </c>
      <c r="E13" t="str">
        <f t="shared" ref="E13:E17" si="4">IF(A13&lt;&gt;A12,A13&amp;":[","")</f>
        <v/>
      </c>
      <c r="F13" t="str">
        <f t="shared" ref="F13:F17" si="5">"'"&amp;C13&amp;"'"</f>
        <v>'MQ'</v>
      </c>
      <c r="G13" t="str">
        <f t="shared" ref="G13:G17" si="6">IF(A13&lt;&gt;A14,"],",",")</f>
        <v>],</v>
      </c>
      <c r="H13" t="str">
        <f t="shared" si="0"/>
        <v>'MQ'],</v>
      </c>
    </row>
    <row r="14" spans="1:8" x14ac:dyDescent="0.25">
      <c r="A14" t="str">
        <f>CHAR(65+FLOOR(COUNTA(A$1:A13)/4,1))</f>
        <v>D</v>
      </c>
      <c r="B14" t="s">
        <v>347</v>
      </c>
      <c r="C14" t="str">
        <f>INDEX(Teams!$A$1:$A$321,MATCH(B14,Teams!$B$1:$B$321,0))</f>
        <v>CA</v>
      </c>
      <c r="E14" t="str">
        <f t="shared" si="4"/>
        <v>D:[</v>
      </c>
      <c r="F14" t="str">
        <f t="shared" si="5"/>
        <v>'CA'</v>
      </c>
      <c r="G14" t="str">
        <f t="shared" si="6"/>
        <v>,</v>
      </c>
      <c r="H14" t="str">
        <f t="shared" si="0"/>
        <v>D:['CA',</v>
      </c>
    </row>
    <row r="15" spans="1:8" x14ac:dyDescent="0.25">
      <c r="A15" t="str">
        <f>CHAR(65+FLOOR(COUNTA(A$1:A14)/4,1))</f>
        <v>D</v>
      </c>
      <c r="B15" t="s">
        <v>446</v>
      </c>
      <c r="C15" t="str">
        <f>INDEX(Teams!$A$1:$A$321,MATCH(B15,Teams!$B$1:$B$321,0))</f>
        <v>GT</v>
      </c>
      <c r="E15" t="str">
        <f t="shared" si="4"/>
        <v/>
      </c>
      <c r="F15" t="str">
        <f t="shared" si="5"/>
        <v>'GT'</v>
      </c>
      <c r="G15" t="str">
        <f t="shared" si="6"/>
        <v>,</v>
      </c>
      <c r="H15" t="str">
        <f t="shared" si="0"/>
        <v>'GT',</v>
      </c>
    </row>
    <row r="16" spans="1:8" x14ac:dyDescent="0.25">
      <c r="A16" t="str">
        <f>CHAR(65+FLOOR(COUNTA(A$1:A15)/4,1))</f>
        <v>D</v>
      </c>
      <c r="B16" t="s">
        <v>377</v>
      </c>
      <c r="C16" t="str">
        <f>INDEX(Teams!$A$1:$A$321,MATCH(B16,Teams!$B$1:$B$321,0))</f>
        <v>CU</v>
      </c>
      <c r="E16" t="str">
        <f t="shared" si="4"/>
        <v/>
      </c>
      <c r="F16" t="str">
        <f t="shared" si="5"/>
        <v>'CU'</v>
      </c>
      <c r="G16" t="str">
        <f t="shared" si="6"/>
        <v>,</v>
      </c>
      <c r="H16" t="str">
        <f t="shared" si="0"/>
        <v>'CU',</v>
      </c>
    </row>
    <row r="17" spans="1:8" x14ac:dyDescent="0.25">
      <c r="A17" t="str">
        <f>CHAR(65+FLOOR(COUNTA(A$1:A16)/4,1))</f>
        <v>D</v>
      </c>
      <c r="B17" t="s">
        <v>444</v>
      </c>
      <c r="C17" t="str">
        <f>INDEX(Teams!$A$1:$A$321,MATCH(B17,Teams!$B$1:$B$321,0))</f>
        <v>GP</v>
      </c>
      <c r="E17" t="str">
        <f t="shared" si="4"/>
        <v/>
      </c>
      <c r="F17" t="str">
        <f t="shared" si="5"/>
        <v>'GP'</v>
      </c>
      <c r="G17" t="str">
        <f t="shared" si="6"/>
        <v>],</v>
      </c>
      <c r="H17" t="str">
        <f t="shared" si="0"/>
        <v>'GP'],</v>
      </c>
    </row>
    <row r="35" spans="1:8" x14ac:dyDescent="0.25">
      <c r="A35" t="str">
        <f>CHAR(65+FLOOR(COUNTA(A$1:A1)/5,1))</f>
        <v>A</v>
      </c>
      <c r="B35" t="s">
        <v>607</v>
      </c>
      <c r="C35" t="str">
        <f>INDEX(Teams!$A$1:$A$321,MATCH(B35,Teams!$B$1:$B$321,0))</f>
        <v>ES</v>
      </c>
      <c r="E35" t="str">
        <f>IF(A35&lt;&gt;A34,A35&amp;":[","")</f>
        <v>A:[</v>
      </c>
      <c r="F35" t="str">
        <f>"'"&amp;C35&amp;"'"</f>
        <v>'ES'</v>
      </c>
      <c r="G35" t="str">
        <f>IF(A35&lt;&gt;A36,"],",",")</f>
        <v>,</v>
      </c>
      <c r="H35" t="str">
        <f t="shared" ref="H35:H66" si="7">E35&amp;F35&amp;G35</f>
        <v>A:['ES',</v>
      </c>
    </row>
    <row r="36" spans="1:8" x14ac:dyDescent="0.25">
      <c r="A36" t="str">
        <f>CHAR(65+FLOOR(COUNTA(A$1:A2)/5,1))</f>
        <v>A</v>
      </c>
      <c r="B36" t="s">
        <v>581</v>
      </c>
      <c r="C36" t="str">
        <f>INDEX(Teams!$A$1:$A$321,MATCH(B36,Teams!$B$1:$B$321,0))</f>
        <v>SQ</v>
      </c>
      <c r="E36" t="str">
        <f t="shared" ref="E36:E45" si="8">IF(A36&lt;&gt;A35,A36&amp;":[","")</f>
        <v/>
      </c>
      <c r="F36" t="str">
        <f t="shared" ref="F36:F45" si="9">"'"&amp;C36&amp;"'"</f>
        <v>'SQ'</v>
      </c>
      <c r="G36" t="str">
        <f t="shared" ref="G36:G45" si="10">IF(A36&lt;&gt;A37,"],",",")</f>
        <v>,</v>
      </c>
      <c r="H36" t="str">
        <f t="shared" si="7"/>
        <v>'SQ',</v>
      </c>
    </row>
    <row r="37" spans="1:8" x14ac:dyDescent="0.25">
      <c r="A37" t="str">
        <f>CHAR(65+FLOOR(COUNTA(A$1:A3)/5,1))</f>
        <v>A</v>
      </c>
      <c r="B37" t="s">
        <v>538</v>
      </c>
      <c r="C37" t="str">
        <f>INDEX(Teams!$A$1:$A$321,MATCH(B37,Teams!$B$1:$B$321,0))</f>
        <v>NO</v>
      </c>
      <c r="E37" t="str">
        <f t="shared" si="8"/>
        <v/>
      </c>
      <c r="F37" t="str">
        <f t="shared" si="9"/>
        <v>'NO'</v>
      </c>
      <c r="G37" t="str">
        <f t="shared" si="10"/>
        <v>,</v>
      </c>
      <c r="H37" t="str">
        <f t="shared" si="7"/>
        <v>'NO',</v>
      </c>
    </row>
    <row r="38" spans="1:8" x14ac:dyDescent="0.25">
      <c r="A38" t="str">
        <f>CHAR(65+FLOOR(COUNTA(A$1:A4)/5,1))</f>
        <v>A</v>
      </c>
      <c r="B38" t="s">
        <v>432</v>
      </c>
      <c r="C38" t="str">
        <f>INDEX(Teams!$A$1:$A$321,MATCH(B38,Teams!$B$1:$B$321,0))</f>
        <v>GE</v>
      </c>
      <c r="E38" t="str">
        <f t="shared" si="8"/>
        <v/>
      </c>
      <c r="F38" t="str">
        <f t="shared" si="9"/>
        <v>'GE'</v>
      </c>
      <c r="G38" t="str">
        <f t="shared" si="10"/>
        <v>,</v>
      </c>
      <c r="H38" t="str">
        <f t="shared" si="7"/>
        <v>'GE',</v>
      </c>
    </row>
    <row r="39" spans="1:8" x14ac:dyDescent="0.25">
      <c r="A39" t="str">
        <f>CHAR(65+FLOOR(COUNTA(A$1:A5)/5,1))</f>
        <v>A</v>
      </c>
      <c r="B39" t="s">
        <v>378</v>
      </c>
      <c r="C39" t="str">
        <f>INDEX(Teams!$A$1:$A$321,MATCH(B39,Teams!$B$1:$B$321,0))</f>
        <v>CY</v>
      </c>
      <c r="E39" t="str">
        <f t="shared" si="8"/>
        <v/>
      </c>
      <c r="F39" t="str">
        <f t="shared" si="9"/>
        <v>'CY'</v>
      </c>
      <c r="G39" t="str">
        <f t="shared" si="10"/>
        <v>],</v>
      </c>
      <c r="H39" t="str">
        <f t="shared" si="7"/>
        <v>'CY'],</v>
      </c>
    </row>
    <row r="40" spans="1:8" x14ac:dyDescent="0.25">
      <c r="A40" t="str">
        <f>CHAR(65+FLOOR(COUNTA(A$1:A6)/5,1))</f>
        <v>B</v>
      </c>
      <c r="B40" t="s">
        <v>413</v>
      </c>
      <c r="C40" t="str">
        <f>INDEX(Teams!$A$1:$A$321,MATCH(B40,Teams!$B$1:$B$321,0))</f>
        <v>FR</v>
      </c>
      <c r="E40" t="str">
        <f t="shared" si="8"/>
        <v>B:[</v>
      </c>
      <c r="F40" t="str">
        <f t="shared" si="9"/>
        <v>'FR'</v>
      </c>
      <c r="G40" t="str">
        <f t="shared" si="10"/>
        <v>,</v>
      </c>
      <c r="H40" t="str">
        <f t="shared" si="7"/>
        <v>B:['FR',</v>
      </c>
    </row>
    <row r="41" spans="1:8" x14ac:dyDescent="0.25">
      <c r="A41" t="str">
        <f>CHAR(65+FLOOR(COUNTA(A$1:A7)/5,1))</f>
        <v>B</v>
      </c>
      <c r="B41" t="s">
        <v>440</v>
      </c>
      <c r="C41" t="str">
        <f>INDEX(Teams!$A$1:$A$321,MATCH(B41,Teams!$B$1:$B$321,0))</f>
        <v>GR</v>
      </c>
      <c r="E41" t="str">
        <f t="shared" si="8"/>
        <v/>
      </c>
      <c r="F41" t="str">
        <f t="shared" si="9"/>
        <v>'GR'</v>
      </c>
      <c r="G41" t="str">
        <f t="shared" si="10"/>
        <v>,</v>
      </c>
      <c r="H41" t="str">
        <f t="shared" si="7"/>
        <v>'GR',</v>
      </c>
    </row>
    <row r="42" spans="1:8" x14ac:dyDescent="0.25">
      <c r="A42" t="str">
        <f>CHAR(65+FLOOR(COUNTA(A$1:A8)/5,1))</f>
        <v>B</v>
      </c>
      <c r="B42" t="s">
        <v>459</v>
      </c>
      <c r="C42" t="str">
        <f>INDEX(Teams!$A$1:$A$321,MATCH(B42,Teams!$B$1:$B$321,0))</f>
        <v>IE</v>
      </c>
      <c r="E42" t="str">
        <f t="shared" si="8"/>
        <v/>
      </c>
      <c r="F42" t="str">
        <f t="shared" si="9"/>
        <v>'IE'</v>
      </c>
      <c r="G42" t="str">
        <f t="shared" si="10"/>
        <v>,</v>
      </c>
      <c r="H42" t="str">
        <f t="shared" si="7"/>
        <v>'IE',</v>
      </c>
    </row>
    <row r="43" spans="1:8" x14ac:dyDescent="0.25">
      <c r="A43" t="str">
        <f>CHAR(65+FLOOR(COUNTA(A$1:A9)/5,1))</f>
        <v>B</v>
      </c>
      <c r="B43" t="s">
        <v>435</v>
      </c>
      <c r="C43" t="str">
        <f>INDEX(Teams!$A$1:$A$321,MATCH(B43,Teams!$B$1:$B$321,0))</f>
        <v>GI</v>
      </c>
      <c r="E43" t="str">
        <f t="shared" si="8"/>
        <v/>
      </c>
      <c r="F43" t="str">
        <f t="shared" si="9"/>
        <v>'GI'</v>
      </c>
      <c r="G43" t="str">
        <f t="shared" si="10"/>
        <v>,</v>
      </c>
      <c r="H43" t="str">
        <f t="shared" si="7"/>
        <v>'GI',</v>
      </c>
    </row>
    <row r="44" spans="1:8" x14ac:dyDescent="0.25">
      <c r="A44" t="str">
        <f>CHAR(65+FLOOR(COUNTA(A$1:A10)/5,1))</f>
        <v>B</v>
      </c>
      <c r="B44" t="s">
        <v>516</v>
      </c>
      <c r="C44" t="str">
        <f>INDEX(Teams!$A$1:$A$321,MATCH(B44,Teams!$B$1:$B$321,0))</f>
        <v>NL</v>
      </c>
      <c r="E44" t="str">
        <f t="shared" si="8"/>
        <v/>
      </c>
      <c r="F44" t="str">
        <f t="shared" si="9"/>
        <v>'NL'</v>
      </c>
      <c r="G44" t="str">
        <f t="shared" si="10"/>
        <v>],</v>
      </c>
      <c r="H44" t="str">
        <f t="shared" si="7"/>
        <v>'NL'],</v>
      </c>
    </row>
    <row r="45" spans="1:8" x14ac:dyDescent="0.25">
      <c r="A45" t="str">
        <f>CHAR(65+FLOOR(COUNTA(A$1:A11)/5,1))</f>
        <v>C</v>
      </c>
      <c r="B45" t="s">
        <v>403</v>
      </c>
      <c r="C45" t="str">
        <f>INDEX(Teams!$A$1:$A$321,MATCH(B45,Teams!$B$1:$B$321,0))</f>
        <v>EN</v>
      </c>
      <c r="E45" t="str">
        <f t="shared" si="8"/>
        <v>C:[</v>
      </c>
      <c r="F45" t="str">
        <f t="shared" si="9"/>
        <v>'EN'</v>
      </c>
      <c r="G45" t="str">
        <f t="shared" si="10"/>
        <v>,</v>
      </c>
      <c r="H45" t="str">
        <f t="shared" si="7"/>
        <v>C:['EN',</v>
      </c>
    </row>
    <row r="46" spans="1:8" x14ac:dyDescent="0.25">
      <c r="A46" t="str">
        <f>CHAR(65+FLOOR(COUNTA(A$1:A12)/5,1))</f>
        <v>C</v>
      </c>
      <c r="B46" t="s">
        <v>529</v>
      </c>
      <c r="C46" t="str">
        <f>INDEX(Teams!$A$1:$A$321,MATCH(B46,Teams!$B$1:$B$321,0))</f>
        <v>NM</v>
      </c>
      <c r="E46" t="str">
        <f t="shared" ref="E46:E66" si="11">IF(A46&lt;&gt;A45,A46&amp;":[","")</f>
        <v/>
      </c>
      <c r="F46" t="str">
        <f t="shared" ref="F46:F66" si="12">"'"&amp;C46&amp;"'"</f>
        <v>'NM'</v>
      </c>
      <c r="G46" t="str">
        <f t="shared" ref="G46:G66" si="13">IF(A46&lt;&gt;A47,"],",",")</f>
        <v>,</v>
      </c>
      <c r="H46" t="str">
        <f t="shared" si="7"/>
        <v>'NM',</v>
      </c>
    </row>
    <row r="47" spans="1:8" x14ac:dyDescent="0.25">
      <c r="A47" t="str">
        <f>CHAR(65+FLOOR(COUNTA(A$1:A13)/5,1))</f>
        <v>C</v>
      </c>
      <c r="B47" t="s">
        <v>649</v>
      </c>
      <c r="C47" t="str">
        <f>INDEX(Teams!$A$1:$A$321,MATCH(B47,Teams!$B$1:$B$321,0))</f>
        <v>UA</v>
      </c>
      <c r="E47" t="str">
        <f t="shared" si="11"/>
        <v/>
      </c>
      <c r="F47" t="str">
        <f t="shared" si="12"/>
        <v>'UA'</v>
      </c>
      <c r="G47" t="str">
        <f t="shared" si="13"/>
        <v>,</v>
      </c>
      <c r="H47" t="str">
        <f t="shared" si="7"/>
        <v>'UA',</v>
      </c>
    </row>
    <row r="48" spans="1:8" x14ac:dyDescent="0.25">
      <c r="A48" t="str">
        <f>CHAR(65+FLOOR(COUNTA(A$1:A14)/5,1))</f>
        <v>C</v>
      </c>
      <c r="B48" t="s">
        <v>500</v>
      </c>
      <c r="C48" t="str">
        <f>INDEX(Teams!$A$1:$A$321,MATCH(B48,Teams!$B$1:$B$321,0))</f>
        <v>MT</v>
      </c>
      <c r="E48" t="str">
        <f t="shared" si="11"/>
        <v/>
      </c>
      <c r="F48" t="str">
        <f t="shared" si="12"/>
        <v>'MT'</v>
      </c>
      <c r="G48" t="str">
        <f t="shared" si="13"/>
        <v>,</v>
      </c>
      <c r="H48" t="str">
        <f t="shared" si="7"/>
        <v>'MT',</v>
      </c>
    </row>
    <row r="49" spans="1:8" x14ac:dyDescent="0.25">
      <c r="A49" t="str">
        <f>CHAR(65+FLOOR(COUNTA(A$1:A15)/5,1))</f>
        <v>C</v>
      </c>
      <c r="B49" t="s">
        <v>461</v>
      </c>
      <c r="C49" t="str">
        <f>INDEX(Teams!$A$1:$A$321,MATCH(B49,Teams!$B$1:$B$321,0))</f>
        <v>IT</v>
      </c>
      <c r="E49" t="str">
        <f t="shared" si="11"/>
        <v/>
      </c>
      <c r="F49" t="str">
        <f t="shared" si="12"/>
        <v>'IT'</v>
      </c>
      <c r="G49" t="str">
        <f t="shared" si="13"/>
        <v>],</v>
      </c>
      <c r="H49" t="str">
        <f t="shared" si="7"/>
        <v>'IT'],</v>
      </c>
    </row>
    <row r="50" spans="1:8" x14ac:dyDescent="0.25">
      <c r="A50" t="str">
        <f>CHAR(65+FLOOR(COUNTA(A$1:A16)/5,1))</f>
        <v>D</v>
      </c>
      <c r="B50" t="s">
        <v>376</v>
      </c>
      <c r="C50" t="str">
        <f>INDEX(Teams!$A$1:$A$321,MATCH(B50,Teams!$B$1:$B$321,0))</f>
        <v>HR</v>
      </c>
      <c r="E50" t="str">
        <f t="shared" si="11"/>
        <v>D:[</v>
      </c>
      <c r="F50" t="str">
        <f t="shared" si="12"/>
        <v>'HR'</v>
      </c>
      <c r="G50" t="str">
        <f t="shared" si="13"/>
        <v>,</v>
      </c>
      <c r="H50" t="str">
        <f t="shared" si="7"/>
        <v>D:['HR',</v>
      </c>
    </row>
    <row r="51" spans="1:8" x14ac:dyDescent="0.25">
      <c r="A51" t="str">
        <f>CHAR(65+FLOOR(COUNTA(A$1:A17)/5,1))</f>
        <v>D</v>
      </c>
      <c r="B51" t="s">
        <v>677</v>
      </c>
      <c r="C51" t="str">
        <f>INDEX(Teams!$A$1:$A$321,MATCH(B51,Teams!$B$1:$B$321,0))</f>
        <v>WA</v>
      </c>
      <c r="E51" t="str">
        <f t="shared" si="11"/>
        <v/>
      </c>
      <c r="F51" t="str">
        <f t="shared" si="12"/>
        <v>'WA'</v>
      </c>
      <c r="G51" t="str">
        <f t="shared" si="13"/>
        <v>,</v>
      </c>
      <c r="H51" t="str">
        <f t="shared" si="7"/>
        <v>'WA',</v>
      </c>
    </row>
    <row r="52" spans="1:8" x14ac:dyDescent="0.25">
      <c r="A52" t="str">
        <f>CHAR(65+FLOOR(COUNTA(A$1:A18)/5,1))</f>
        <v>D</v>
      </c>
      <c r="B52" t="s">
        <v>301</v>
      </c>
      <c r="C52" t="str">
        <f>INDEX(Teams!$A$1:$A$321,MATCH(B52,Teams!$B$1:$B$321,0))</f>
        <v>AM</v>
      </c>
      <c r="E52" t="str">
        <f t="shared" si="11"/>
        <v/>
      </c>
      <c r="F52" t="str">
        <f t="shared" si="12"/>
        <v>'AM'</v>
      </c>
      <c r="G52" t="str">
        <f t="shared" si="13"/>
        <v>,</v>
      </c>
      <c r="H52" t="str">
        <f t="shared" si="7"/>
        <v>'AM',</v>
      </c>
    </row>
    <row r="53" spans="1:8" x14ac:dyDescent="0.25">
      <c r="A53" t="str">
        <f>CHAR(65+FLOOR(COUNTA(A$1:A19)/5,1))</f>
        <v>D</v>
      </c>
      <c r="B53" t="s">
        <v>639</v>
      </c>
      <c r="C53" t="str">
        <f>INDEX(Teams!$A$1:$A$321,MATCH(B53,Teams!$B$1:$B$321,0))</f>
        <v>TR</v>
      </c>
      <c r="E53" t="str">
        <f t="shared" si="11"/>
        <v/>
      </c>
      <c r="F53" t="str">
        <f t="shared" si="12"/>
        <v>'TR'</v>
      </c>
      <c r="G53" t="str">
        <f t="shared" si="13"/>
        <v>,</v>
      </c>
      <c r="H53" t="str">
        <f t="shared" si="7"/>
        <v>'TR',</v>
      </c>
    </row>
    <row r="54" spans="1:8" x14ac:dyDescent="0.25">
      <c r="A54" t="str">
        <f>CHAR(65+FLOOR(COUNTA(A$1:A20)/5,1))</f>
        <v>D</v>
      </c>
      <c r="B54" t="s">
        <v>478</v>
      </c>
      <c r="C54" t="str">
        <f>INDEX(Teams!$A$1:$A$321,MATCH(B54,Teams!$B$1:$B$321,0))</f>
        <v>LV</v>
      </c>
      <c r="E54" t="str">
        <f t="shared" si="11"/>
        <v/>
      </c>
      <c r="F54" t="str">
        <f t="shared" si="12"/>
        <v>'LV'</v>
      </c>
      <c r="G54" t="str">
        <f t="shared" si="13"/>
        <v>,</v>
      </c>
      <c r="H54" t="str">
        <f t="shared" si="7"/>
        <v>'LV',</v>
      </c>
    </row>
    <row r="55" spans="1:8" x14ac:dyDescent="0.25">
      <c r="A55" t="str">
        <f>CHAR(65+FLOOR(COUNTA(A$1:A21)/5,1))</f>
        <v>D</v>
      </c>
      <c r="B55" t="s">
        <v>379</v>
      </c>
      <c r="C55" t="str">
        <f>INDEX(Teams!$A$1:$A$321,MATCH(B55,Teams!$B$1:$B$321,0))</f>
        <v>CZ</v>
      </c>
      <c r="E55" t="str">
        <f t="shared" si="11"/>
        <v/>
      </c>
      <c r="F55" t="str">
        <f t="shared" si="12"/>
        <v>'CZ'</v>
      </c>
      <c r="G55" t="str">
        <f t="shared" si="13"/>
        <v>,</v>
      </c>
      <c r="H55" t="str">
        <f t="shared" si="7"/>
        <v>'CZ',</v>
      </c>
    </row>
    <row r="56" spans="1:8" x14ac:dyDescent="0.25">
      <c r="A56" t="str">
        <f>CHAR(65+FLOOR(COUNTA(A$1:A22)/5,1))</f>
        <v>D</v>
      </c>
      <c r="B56" t="s">
        <v>408</v>
      </c>
      <c r="C56" t="str">
        <f>INDEX(Teams!$A$1:$A$321,MATCH(B56,Teams!$B$1:$B$321,0))</f>
        <v>FO</v>
      </c>
      <c r="E56" t="str">
        <f t="shared" si="11"/>
        <v/>
      </c>
      <c r="F56" t="str">
        <f t="shared" si="12"/>
        <v>'FO'</v>
      </c>
      <c r="G56" t="str">
        <f t="shared" si="13"/>
        <v>,</v>
      </c>
      <c r="H56" t="str">
        <f t="shared" si="7"/>
        <v>'FO',</v>
      </c>
    </row>
    <row r="57" spans="1:8" x14ac:dyDescent="0.25">
      <c r="A57" t="str">
        <f>CHAR(65+FLOOR(COUNTA(A$1:A23)/5,1))</f>
        <v>D</v>
      </c>
      <c r="B57" t="s">
        <v>506</v>
      </c>
      <c r="C57" t="str">
        <f>INDEX(Teams!$A$1:$A$321,MATCH(B57,Teams!$B$1:$B$321,0))</f>
        <v>MD</v>
      </c>
      <c r="E57" t="str">
        <f t="shared" si="11"/>
        <v/>
      </c>
      <c r="F57" t="str">
        <f t="shared" si="12"/>
        <v>'MD'</v>
      </c>
      <c r="G57" t="str">
        <f t="shared" si="13"/>
        <v>,</v>
      </c>
      <c r="H57" t="str">
        <f t="shared" si="7"/>
        <v>'MD',</v>
      </c>
    </row>
    <row r="58" spans="1:8" x14ac:dyDescent="0.25">
      <c r="A58" t="str">
        <f>CHAR(65+FLOOR(COUNTA(A$1:A24)/5,1))</f>
        <v>D</v>
      </c>
      <c r="B58" t="s">
        <v>294</v>
      </c>
      <c r="C58" t="str">
        <f>INDEX(Teams!$A$1:$A$321,MATCH(B58,Teams!$B$1:$B$321,0))</f>
        <v>AL</v>
      </c>
      <c r="E58" t="str">
        <f t="shared" si="11"/>
        <v/>
      </c>
      <c r="F58" t="str">
        <f t="shared" si="12"/>
        <v>'AL'</v>
      </c>
      <c r="G58" t="str">
        <f t="shared" si="13"/>
        <v>,</v>
      </c>
      <c r="H58" t="str">
        <f t="shared" si="7"/>
        <v>'AL',</v>
      </c>
    </row>
    <row r="59" spans="1:8" x14ac:dyDescent="0.25">
      <c r="A59" t="str">
        <f>CHAR(65+FLOOR(COUNTA(A$1:A25)/5,1))</f>
        <v>D</v>
      </c>
      <c r="B59" t="s">
        <v>561</v>
      </c>
      <c r="C59" t="str">
        <f>INDEX(Teams!$A$1:$A$321,MATCH(B59,Teams!$B$1:$B$321,0))</f>
        <v>PL</v>
      </c>
      <c r="E59" t="str">
        <f t="shared" si="11"/>
        <v/>
      </c>
      <c r="F59" t="str">
        <f t="shared" si="12"/>
        <v>'PL'</v>
      </c>
      <c r="G59" t="str">
        <f t="shared" si="13"/>
        <v>,</v>
      </c>
      <c r="H59" t="str">
        <f t="shared" si="7"/>
        <v>'PL',</v>
      </c>
    </row>
    <row r="60" spans="1:8" x14ac:dyDescent="0.25">
      <c r="A60" t="str">
        <f>CHAR(65+FLOOR(COUNTA(A$1:A26)/5,1))</f>
        <v>D</v>
      </c>
      <c r="B60" t="s">
        <v>304</v>
      </c>
      <c r="C60" t="str">
        <f>INDEX(Teams!$A$1:$A$321,MATCH(B60,Teams!$B$1:$B$321,0))</f>
        <v>AT</v>
      </c>
      <c r="E60" t="str">
        <f t="shared" si="11"/>
        <v/>
      </c>
      <c r="F60" t="str">
        <f t="shared" si="12"/>
        <v>'AT'</v>
      </c>
      <c r="G60" t="str">
        <f t="shared" si="13"/>
        <v>,</v>
      </c>
      <c r="H60" t="str">
        <f t="shared" si="7"/>
        <v>'AT',</v>
      </c>
    </row>
    <row r="61" spans="1:8" x14ac:dyDescent="0.25">
      <c r="A61" t="str">
        <f>CHAR(65+FLOOR(COUNTA(A$1:A27)/5,1))</f>
        <v>D</v>
      </c>
      <c r="B61" t="s">
        <v>316</v>
      </c>
      <c r="C61" t="str">
        <f>INDEX(Teams!$A$1:$A$321,MATCH(B61,Teams!$B$1:$B$321,0))</f>
        <v>BE</v>
      </c>
      <c r="E61" t="str">
        <f t="shared" si="11"/>
        <v/>
      </c>
      <c r="F61" t="str">
        <f t="shared" si="12"/>
        <v>'BE'</v>
      </c>
      <c r="G61" t="str">
        <f t="shared" si="13"/>
        <v>,</v>
      </c>
      <c r="H61" t="str">
        <f t="shared" si="7"/>
        <v>'BE',</v>
      </c>
    </row>
    <row r="62" spans="1:8" x14ac:dyDescent="0.25">
      <c r="A62" t="str">
        <f>CHAR(65+FLOOR(COUNTA(A$1:A28)/5,1))</f>
        <v>D</v>
      </c>
      <c r="B62" t="s">
        <v>406</v>
      </c>
      <c r="C62" t="str">
        <f>INDEX(Teams!$A$1:$A$321,MATCH(B62,Teams!$B$1:$B$321,0))</f>
        <v>EE</v>
      </c>
      <c r="E62" t="str">
        <f t="shared" si="11"/>
        <v/>
      </c>
      <c r="F62" t="str">
        <f t="shared" si="12"/>
        <v>'EE'</v>
      </c>
      <c r="G62" t="str">
        <f t="shared" si="13"/>
        <v>,</v>
      </c>
      <c r="H62" t="str">
        <f t="shared" si="7"/>
        <v>'EE',</v>
      </c>
    </row>
    <row r="63" spans="1:8" x14ac:dyDescent="0.25">
      <c r="A63" t="str">
        <f>CHAR(65+FLOOR(COUNTA(A$1:A29)/5,1))</f>
        <v>D</v>
      </c>
      <c r="B63" t="s">
        <v>307</v>
      </c>
      <c r="C63" t="str">
        <f>INDEX(Teams!$A$1:$A$321,MATCH(B63,Teams!$B$1:$B$321,0))</f>
        <v>AZ</v>
      </c>
      <c r="E63" t="str">
        <f t="shared" si="11"/>
        <v/>
      </c>
      <c r="F63" t="str">
        <f t="shared" si="12"/>
        <v>'AZ'</v>
      </c>
      <c r="G63" t="str">
        <f t="shared" si="13"/>
        <v>,</v>
      </c>
      <c r="H63" t="str">
        <f t="shared" si="7"/>
        <v>'AZ',</v>
      </c>
    </row>
    <row r="64" spans="1:8" x14ac:dyDescent="0.25">
      <c r="A64" t="str">
        <f>CHAR(65+FLOOR(COUNTA(A$1:A30)/5,1))</f>
        <v>D</v>
      </c>
      <c r="B64" t="s">
        <v>623</v>
      </c>
      <c r="C64" t="str">
        <f>INDEX(Teams!$A$1:$A$321,MATCH(B64,Teams!$B$1:$B$321,0))</f>
        <v>SE</v>
      </c>
      <c r="E64" t="str">
        <f t="shared" si="11"/>
        <v/>
      </c>
      <c r="F64" t="str">
        <f t="shared" si="12"/>
        <v>'SE'</v>
      </c>
      <c r="G64" t="str">
        <f t="shared" si="13"/>
        <v>,</v>
      </c>
      <c r="H64" t="str">
        <f t="shared" si="7"/>
        <v>'SE',</v>
      </c>
    </row>
    <row r="65" spans="1:8" x14ac:dyDescent="0.25">
      <c r="A65" t="str">
        <f>CHAR(65+FLOOR(COUNTA(A$1:A31)/5,1))</f>
        <v>D</v>
      </c>
      <c r="B65" t="s">
        <v>583</v>
      </c>
      <c r="C65" t="str">
        <f>INDEX(Teams!$A$1:$A$321,MATCH(B65,Teams!$B$1:$B$321,0))</f>
        <v>RS</v>
      </c>
      <c r="E65" t="str">
        <f t="shared" si="11"/>
        <v/>
      </c>
      <c r="F65" t="str">
        <f t="shared" si="12"/>
        <v>'RS'</v>
      </c>
      <c r="G65" t="str">
        <f t="shared" si="13"/>
        <v>,</v>
      </c>
      <c r="H65" t="str">
        <f t="shared" si="7"/>
        <v>'RS',</v>
      </c>
    </row>
    <row r="66" spans="1:8" x14ac:dyDescent="0.25">
      <c r="A66" t="str">
        <f>CHAR(65+FLOOR(COUNTA(A$1:A32)/5,1))</f>
        <v>D</v>
      </c>
      <c r="B66" t="s">
        <v>509</v>
      </c>
      <c r="C66" t="str">
        <f>INDEX(Teams!$A$1:$A$321,MATCH(B66,Teams!$B$1:$B$321,0))</f>
        <v>ME</v>
      </c>
      <c r="E66" t="str">
        <f t="shared" si="11"/>
        <v/>
      </c>
      <c r="F66" t="str">
        <f t="shared" si="12"/>
        <v>'ME'</v>
      </c>
      <c r="G66" t="str">
        <f t="shared" si="13"/>
        <v>,</v>
      </c>
      <c r="H66" t="str">
        <f t="shared" si="7"/>
        <v>'ME',</v>
      </c>
    </row>
    <row r="67" spans="1:8" x14ac:dyDescent="0.25">
      <c r="A67" t="str">
        <f>CHAR(65+FLOOR(COUNTA(A$1:A33)/5,1))</f>
        <v>D</v>
      </c>
      <c r="B67" t="s">
        <v>453</v>
      </c>
      <c r="C67" t="str">
        <f>INDEX(Teams!$A$1:$A$321,MATCH(B67,Teams!$B$1:$B$321,0))</f>
        <v>HU</v>
      </c>
      <c r="E67" t="str">
        <f t="shared" ref="E67:E87" si="14">IF(A67&lt;&gt;A66,A67&amp;":[","")</f>
        <v/>
      </c>
      <c r="F67" t="str">
        <f t="shared" ref="F67:F87" si="15">"'"&amp;C67&amp;"'"</f>
        <v>'HU'</v>
      </c>
      <c r="G67" t="str">
        <f t="shared" ref="G67:G87" si="16">IF(A67&lt;&gt;A68,"],",",")</f>
        <v>,</v>
      </c>
      <c r="H67" t="str">
        <f t="shared" ref="H67:H87" si="17">E67&amp;F67&amp;G67</f>
        <v>'HU',</v>
      </c>
    </row>
    <row r="68" spans="1:8" x14ac:dyDescent="0.25">
      <c r="A68" t="str">
        <f>CHAR(65+FLOOR(COUNTA(A$1:A34)/5,1))</f>
        <v>D</v>
      </c>
      <c r="B68" t="s">
        <v>340</v>
      </c>
      <c r="C68" t="str">
        <f>INDEX(Teams!$A$1:$A$321,MATCH(B68,Teams!$B$1:$B$321,0))</f>
        <v>BG</v>
      </c>
      <c r="E68" t="str">
        <f t="shared" si="14"/>
        <v/>
      </c>
      <c r="F68" t="str">
        <f t="shared" si="15"/>
        <v>'BG'</v>
      </c>
      <c r="G68" t="str">
        <f t="shared" si="16"/>
        <v>,</v>
      </c>
      <c r="H68" t="str">
        <f t="shared" si="17"/>
        <v>'BG',</v>
      </c>
    </row>
    <row r="69" spans="1:8" x14ac:dyDescent="0.25">
      <c r="A69" t="str">
        <f>CHAR(65+FLOOR(COUNTA(A$1:A35)/5,1))</f>
        <v>D</v>
      </c>
      <c r="B69" t="s">
        <v>484</v>
      </c>
      <c r="C69" t="str">
        <f>INDEX(Teams!$A$1:$A$321,MATCH(B69,Teams!$B$1:$B$321,0))</f>
        <v>LT</v>
      </c>
      <c r="E69" t="str">
        <f t="shared" si="14"/>
        <v/>
      </c>
      <c r="F69" t="str">
        <f t="shared" si="15"/>
        <v>'LT'</v>
      </c>
      <c r="G69" t="str">
        <f t="shared" si="16"/>
        <v>],</v>
      </c>
      <c r="H69" t="str">
        <f t="shared" si="17"/>
        <v>'LT'],</v>
      </c>
    </row>
    <row r="70" spans="1:8" x14ac:dyDescent="0.25">
      <c r="A70" t="str">
        <f>CHAR(72+FLOOR(COUNTA(A$34:A34)/6,1))</f>
        <v>H</v>
      </c>
      <c r="B70" t="s">
        <v>383</v>
      </c>
      <c r="C70" t="str">
        <f>INDEX(Teams!$A$1:$A$321,MATCH(B70,Teams!$B$1:$B$321,0))</f>
        <v>DK</v>
      </c>
      <c r="E70" t="str">
        <f t="shared" si="14"/>
        <v>H:[</v>
      </c>
      <c r="F70" t="str">
        <f t="shared" si="15"/>
        <v>'DK'</v>
      </c>
      <c r="G70" t="str">
        <f t="shared" si="16"/>
        <v>,</v>
      </c>
      <c r="H70" t="str">
        <f t="shared" si="17"/>
        <v>H:['DK',</v>
      </c>
    </row>
    <row r="71" spans="1:8" x14ac:dyDescent="0.25">
      <c r="A71" t="str">
        <f>CHAR(72+FLOOR(COUNTA(A$34:A35)/6,1))</f>
        <v>H</v>
      </c>
      <c r="B71" t="s">
        <v>543</v>
      </c>
      <c r="C71" t="str">
        <f>INDEX(Teams!$A$1:$A$321,MATCH(B71,Teams!$B$1:$B$321,0))</f>
        <v>EI</v>
      </c>
      <c r="E71" t="str">
        <f t="shared" si="14"/>
        <v/>
      </c>
      <c r="F71" t="str">
        <f t="shared" si="15"/>
        <v>'EI'</v>
      </c>
      <c r="G71" t="str">
        <f t="shared" si="16"/>
        <v>,</v>
      </c>
      <c r="H71" t="str">
        <f t="shared" si="17"/>
        <v>'EI',</v>
      </c>
    </row>
    <row r="72" spans="1:8" x14ac:dyDescent="0.25">
      <c r="A72" t="str">
        <f>CHAR(72+FLOOR(COUNTA(A$34:A36)/6,1))</f>
        <v>H</v>
      </c>
      <c r="B72" t="s">
        <v>592</v>
      </c>
      <c r="C72" t="str">
        <f>INDEX(Teams!$A$1:$A$321,MATCH(B72,Teams!$B$1:$B$321,0))</f>
        <v>SI</v>
      </c>
      <c r="E72" t="str">
        <f t="shared" si="14"/>
        <v/>
      </c>
      <c r="F72" t="str">
        <f t="shared" si="15"/>
        <v>'SI'</v>
      </c>
      <c r="G72" t="str">
        <f t="shared" si="16"/>
        <v>,</v>
      </c>
      <c r="H72" t="str">
        <f t="shared" si="17"/>
        <v>'SI',</v>
      </c>
    </row>
    <row r="73" spans="1:8" x14ac:dyDescent="0.25">
      <c r="A73" t="str">
        <f>CHAR(72+FLOOR(COUNTA(A$34:A37)/6,1))</f>
        <v>H</v>
      </c>
      <c r="B73" t="s">
        <v>466</v>
      </c>
      <c r="C73" t="str">
        <f>INDEX(Teams!$A$1:$A$321,MATCH(B73,Teams!$B$1:$B$321,0))</f>
        <v>KZ</v>
      </c>
      <c r="E73" t="str">
        <f t="shared" si="14"/>
        <v/>
      </c>
      <c r="F73" t="str">
        <f t="shared" si="15"/>
        <v>'KZ'</v>
      </c>
      <c r="G73" t="str">
        <f t="shared" si="16"/>
        <v>,</v>
      </c>
      <c r="H73" t="str">
        <f t="shared" si="17"/>
        <v>'KZ',</v>
      </c>
    </row>
    <row r="74" spans="1:8" x14ac:dyDescent="0.25">
      <c r="A74" t="str">
        <f>CHAR(72+FLOOR(COUNTA(A$34:A38)/6,1))</f>
        <v>H</v>
      </c>
      <c r="B74" t="s">
        <v>412</v>
      </c>
      <c r="C74" t="str">
        <f>INDEX(Teams!$A$1:$A$321,MATCH(B74,Teams!$B$1:$B$321,0))</f>
        <v>FI</v>
      </c>
      <c r="E74" t="str">
        <f t="shared" si="14"/>
        <v/>
      </c>
      <c r="F74" t="str">
        <f t="shared" si="15"/>
        <v>'FI'</v>
      </c>
      <c r="G74" t="str">
        <f t="shared" si="16"/>
        <v>,</v>
      </c>
      <c r="H74" t="str">
        <f t="shared" si="17"/>
        <v>'FI',</v>
      </c>
    </row>
    <row r="75" spans="1:8" x14ac:dyDescent="0.25">
      <c r="A75" t="str">
        <f>CHAR(72+FLOOR(COUNTA(A$34:A39)/6,1))</f>
        <v>H</v>
      </c>
      <c r="B75" t="s">
        <v>578</v>
      </c>
      <c r="C75" t="str">
        <f>INDEX(Teams!$A$1:$A$321,MATCH(B75,Teams!$B$1:$B$321,0))</f>
        <v>SM</v>
      </c>
      <c r="E75" t="str">
        <f t="shared" si="14"/>
        <v/>
      </c>
      <c r="F75" t="str">
        <f t="shared" si="15"/>
        <v>'SM'</v>
      </c>
      <c r="G75" t="str">
        <f t="shared" si="16"/>
        <v>],</v>
      </c>
      <c r="H75" t="str">
        <f t="shared" si="17"/>
        <v>'SM'],</v>
      </c>
    </row>
    <row r="76" spans="1:8" x14ac:dyDescent="0.25">
      <c r="A76" t="str">
        <f>CHAR(72+FLOOR(COUNTA(A$34:A40)/6,1))</f>
        <v>I</v>
      </c>
      <c r="B76" t="s">
        <v>624</v>
      </c>
      <c r="C76" t="str">
        <f>INDEX(Teams!$A$1:$A$321,MATCH(B76,Teams!$B$1:$B$321,0))</f>
        <v>CH</v>
      </c>
      <c r="E76" t="str">
        <f t="shared" si="14"/>
        <v>I:[</v>
      </c>
      <c r="F76" t="str">
        <f t="shared" si="15"/>
        <v>'CH'</v>
      </c>
      <c r="G76" t="str">
        <f t="shared" si="16"/>
        <v>,</v>
      </c>
      <c r="H76" t="str">
        <f t="shared" si="17"/>
        <v>I:['CH',</v>
      </c>
    </row>
    <row r="77" spans="1:8" x14ac:dyDescent="0.25">
      <c r="A77" t="str">
        <f>CHAR(72+FLOOR(COUNTA(A$34:A41)/6,1))</f>
        <v>I</v>
      </c>
      <c r="B77" t="s">
        <v>460</v>
      </c>
      <c r="C77" t="str">
        <f>INDEX(Teams!$A$1:$A$321,MATCH(B77,Teams!$B$1:$B$321,0))</f>
        <v>IL</v>
      </c>
      <c r="E77" t="str">
        <f t="shared" si="14"/>
        <v/>
      </c>
      <c r="F77" t="str">
        <f t="shared" si="15"/>
        <v>'IL'</v>
      </c>
      <c r="G77" t="str">
        <f t="shared" si="16"/>
        <v>,</v>
      </c>
      <c r="H77" t="str">
        <f t="shared" si="17"/>
        <v>'IL',</v>
      </c>
    </row>
    <row r="78" spans="1:8" x14ac:dyDescent="0.25">
      <c r="A78" t="str">
        <f>CHAR(72+FLOOR(COUNTA(A$34:A42)/6,1))</f>
        <v>I</v>
      </c>
      <c r="B78" t="s">
        <v>572</v>
      </c>
      <c r="C78" t="str">
        <f>INDEX(Teams!$A$1:$A$321,MATCH(B78,Teams!$B$1:$B$321,0))</f>
        <v>RO</v>
      </c>
      <c r="E78" t="str">
        <f t="shared" si="14"/>
        <v/>
      </c>
      <c r="F78" t="str">
        <f t="shared" si="15"/>
        <v>'RO'</v>
      </c>
      <c r="G78" t="str">
        <f t="shared" si="16"/>
        <v>,</v>
      </c>
      <c r="H78" t="str">
        <f t="shared" si="17"/>
        <v>'RO',</v>
      </c>
    </row>
    <row r="79" spans="1:8" x14ac:dyDescent="0.25">
      <c r="A79" t="str">
        <f>CHAR(72+FLOOR(COUNTA(A$34:A43)/6,1))</f>
        <v>I</v>
      </c>
      <c r="B79" t="s">
        <v>472</v>
      </c>
      <c r="C79" t="str">
        <f>INDEX(Teams!$A$1:$A$321,MATCH(B79,Teams!$B$1:$B$321,0))</f>
        <v>KO</v>
      </c>
      <c r="E79" t="str">
        <f t="shared" si="14"/>
        <v/>
      </c>
      <c r="F79" t="str">
        <f t="shared" si="15"/>
        <v>'KO'</v>
      </c>
      <c r="G79" t="str">
        <f t="shared" si="16"/>
        <v>,</v>
      </c>
      <c r="H79" t="str">
        <f t="shared" si="17"/>
        <v>'KO',</v>
      </c>
    </row>
    <row r="80" spans="1:8" x14ac:dyDescent="0.25">
      <c r="A80" t="str">
        <f>CHAR(72+FLOOR(COUNTA(A$34:A44)/6,1))</f>
        <v>I</v>
      </c>
      <c r="B80" t="s">
        <v>314</v>
      </c>
      <c r="C80" t="str">
        <f>INDEX(Teams!$A$1:$A$321,MATCH(B80,Teams!$B$1:$B$321,0))</f>
        <v>BY</v>
      </c>
      <c r="E80" t="str">
        <f t="shared" si="14"/>
        <v/>
      </c>
      <c r="F80" t="str">
        <f t="shared" si="15"/>
        <v>'BY'</v>
      </c>
      <c r="G80" t="str">
        <f t="shared" si="16"/>
        <v>,</v>
      </c>
      <c r="H80" t="str">
        <f t="shared" si="17"/>
        <v>'BY',</v>
      </c>
    </row>
    <row r="81" spans="1:8" x14ac:dyDescent="0.25">
      <c r="A81" t="str">
        <f>CHAR(72+FLOOR(COUNTA(A$34:A45)/6,1))</f>
        <v>I</v>
      </c>
      <c r="B81" t="s">
        <v>296</v>
      </c>
      <c r="C81" t="str">
        <f>INDEX(Teams!$A$1:$A$321,MATCH(B81,Teams!$B$1:$B$321,0))</f>
        <v>AD</v>
      </c>
      <c r="E81" t="str">
        <f t="shared" si="14"/>
        <v/>
      </c>
      <c r="F81" t="str">
        <f t="shared" si="15"/>
        <v>'AD'</v>
      </c>
      <c r="G81" t="str">
        <f t="shared" si="16"/>
        <v>],</v>
      </c>
      <c r="H81" t="str">
        <f t="shared" si="17"/>
        <v>'AD'],</v>
      </c>
    </row>
    <row r="82" spans="1:8" x14ac:dyDescent="0.25">
      <c r="A82" t="str">
        <f>CHAR(72+FLOOR(COUNTA(A$34:A46)/6,1))</f>
        <v>J</v>
      </c>
      <c r="B82" t="s">
        <v>562</v>
      </c>
      <c r="C82" t="str">
        <f>INDEX(Teams!$A$1:$A$321,MATCH(B82,Teams!$B$1:$B$321,0))</f>
        <v>PT</v>
      </c>
      <c r="E82" t="str">
        <f t="shared" si="14"/>
        <v>J:[</v>
      </c>
      <c r="F82" t="str">
        <f t="shared" si="15"/>
        <v>'PT'</v>
      </c>
      <c r="G82" t="str">
        <f t="shared" si="16"/>
        <v>,</v>
      </c>
      <c r="H82" t="str">
        <f t="shared" si="17"/>
        <v>J:['PT',</v>
      </c>
    </row>
    <row r="83" spans="1:8" x14ac:dyDescent="0.25">
      <c r="A83" t="str">
        <f>CHAR(72+FLOOR(COUNTA(A$34:A47)/6,1))</f>
        <v>J</v>
      </c>
      <c r="B83" t="s">
        <v>327</v>
      </c>
      <c r="C83" t="str">
        <f>INDEX(Teams!$A$1:$A$321,MATCH(B83,Teams!$B$1:$B$321,0))</f>
        <v>BA</v>
      </c>
      <c r="E83" t="str">
        <f t="shared" si="14"/>
        <v/>
      </c>
      <c r="F83" t="str">
        <f t="shared" si="15"/>
        <v>'BA'</v>
      </c>
      <c r="G83" t="str">
        <f t="shared" si="16"/>
        <v>,</v>
      </c>
      <c r="H83" t="str">
        <f t="shared" si="17"/>
        <v>'BA',</v>
      </c>
    </row>
    <row r="84" spans="1:8" x14ac:dyDescent="0.25">
      <c r="A84" t="str">
        <f>CHAR(72+FLOOR(COUNTA(A$34:A48)/6,1))</f>
        <v>J</v>
      </c>
      <c r="B84" t="s">
        <v>591</v>
      </c>
      <c r="C84" t="str">
        <f>INDEX(Teams!$A$1:$A$321,MATCH(B84,Teams!$B$1:$B$321,0))</f>
        <v>SK</v>
      </c>
      <c r="E84" t="str">
        <f t="shared" si="14"/>
        <v/>
      </c>
      <c r="F84" t="str">
        <f t="shared" si="15"/>
        <v>'SK'</v>
      </c>
      <c r="G84" t="str">
        <f t="shared" si="16"/>
        <v>,</v>
      </c>
      <c r="H84" t="str">
        <f t="shared" si="17"/>
        <v>'SK',</v>
      </c>
    </row>
    <row r="85" spans="1:8" x14ac:dyDescent="0.25">
      <c r="A85" t="str">
        <f>CHAR(72+FLOOR(COUNTA(A$34:A49)/6,1))</f>
        <v>J</v>
      </c>
      <c r="B85" t="s">
        <v>485</v>
      </c>
      <c r="C85" t="str">
        <f>INDEX(Teams!$A$1:$A$321,MATCH(B85,Teams!$B$1:$B$321,0))</f>
        <v>LU</v>
      </c>
      <c r="E85" t="str">
        <f t="shared" si="14"/>
        <v/>
      </c>
      <c r="F85" t="str">
        <f t="shared" si="15"/>
        <v>'LU'</v>
      </c>
      <c r="G85" t="str">
        <f t="shared" si="16"/>
        <v>,</v>
      </c>
      <c r="H85" t="str">
        <f t="shared" si="17"/>
        <v>'LU',</v>
      </c>
    </row>
    <row r="86" spans="1:8" x14ac:dyDescent="0.25">
      <c r="A86" t="str">
        <f>CHAR(72+FLOOR(COUNTA(A$34:A50)/6,1))</f>
        <v>J</v>
      </c>
      <c r="B86" t="s">
        <v>454</v>
      </c>
      <c r="C86" t="str">
        <f>INDEX(Teams!$A$1:$A$321,MATCH(B86,Teams!$B$1:$B$321,0))</f>
        <v>IS</v>
      </c>
      <c r="E86" t="str">
        <f t="shared" si="14"/>
        <v/>
      </c>
      <c r="F86" t="str">
        <f t="shared" si="15"/>
        <v>'IS'</v>
      </c>
      <c r="G86" t="str">
        <f t="shared" si="16"/>
        <v>,</v>
      </c>
      <c r="H86" t="str">
        <f t="shared" si="17"/>
        <v>'IS',</v>
      </c>
    </row>
    <row r="87" spans="1:8" x14ac:dyDescent="0.25">
      <c r="A87" t="str">
        <f>CHAR(72+FLOOR(COUNTA(A$34:A51)/6,1))</f>
        <v>J</v>
      </c>
      <c r="B87" t="s">
        <v>483</v>
      </c>
      <c r="C87" t="str">
        <f>INDEX(Teams!$A$1:$A$321,MATCH(B87,Teams!$B$1:$B$321,0))</f>
        <v>LI</v>
      </c>
      <c r="E87" t="str">
        <f t="shared" si="14"/>
        <v/>
      </c>
      <c r="F87" t="str">
        <f t="shared" si="15"/>
        <v>'LI'</v>
      </c>
      <c r="G87" t="str">
        <f t="shared" si="16"/>
        <v>],</v>
      </c>
      <c r="H87" t="str">
        <f t="shared" si="17"/>
        <v>'LI'],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726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726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726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726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726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726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726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726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726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726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726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726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726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726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726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726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726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726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726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726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726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726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726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726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726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726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726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726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726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726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726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726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726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726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726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726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726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726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726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726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726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726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727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727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727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727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727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727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727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727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727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727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727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727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727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727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727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727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727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727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727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727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727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727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727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727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739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739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739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739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739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739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739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739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739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739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739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739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739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739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739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739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workbookViewId="0"/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e">
        <f>INDEX(Worksheet!$A:A,MATCH(Fixtures!D191,Worksheet!$B:B,0))</f>
        <v>#N/A</v>
      </c>
      <c r="AA191" t="e">
        <f t="shared" ref="AA191:AA245" si="12">"['"&amp;Z191&amp;"','"&amp;G191&amp;"',['"&amp;D191&amp;"','"&amp;E191&amp;"']],"</f>
        <v>#N/A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e">
        <f>INDEX(Worksheet!$A:A,MATCH(Fixtures!D192,Worksheet!$B:B,0))</f>
        <v>#N/A</v>
      </c>
      <c r="AA192" t="e">
        <f t="shared" si="12"/>
        <v>#N/A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e">
        <f>INDEX(Worksheet!$A:A,MATCH(Fixtures!D193,Worksheet!$B:B,0))</f>
        <v>#N/A</v>
      </c>
      <c r="AA193" t="e">
        <f t="shared" si="12"/>
        <v>#N/A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e">
        <f>INDEX(Worksheet!$A:A,MATCH(Fixtures!D194,Worksheet!$B:B,0))</f>
        <v>#N/A</v>
      </c>
      <c r="AA194" t="e">
        <f t="shared" si="12"/>
        <v>#N/A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e">
        <f>INDEX(Worksheet!$A:A,MATCH(Fixtures!D195,Worksheet!$B:B,0))</f>
        <v>#N/A</v>
      </c>
      <c r="AA195" t="e">
        <f t="shared" si="12"/>
        <v>#N/A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e">
        <f>INDEX(Worksheet!$A:A,MATCH(Fixtures!D196,Worksheet!$B:B,0))</f>
        <v>#N/A</v>
      </c>
      <c r="AA196" t="e">
        <f t="shared" si="12"/>
        <v>#N/A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e">
        <f>INDEX(Worksheet!$A:A,MATCH(Fixtures!D197,Worksheet!$B:B,0))</f>
        <v>#N/A</v>
      </c>
      <c r="AA197" t="e">
        <f t="shared" si="12"/>
        <v>#N/A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e">
        <f>INDEX(Worksheet!$A:A,MATCH(Fixtures!D198,Worksheet!$B:B,0))</f>
        <v>#N/A</v>
      </c>
      <c r="AA198" t="e">
        <f t="shared" si="12"/>
        <v>#N/A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e">
        <f>INDEX(Worksheet!$A:A,MATCH(Fixtures!D199,Worksheet!$B:B,0))</f>
        <v>#N/A</v>
      </c>
      <c r="AA199" t="e">
        <f t="shared" si="12"/>
        <v>#N/A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e">
        <f>INDEX(Worksheet!$A:A,MATCH(Fixtures!D200,Worksheet!$B:B,0))</f>
        <v>#N/A</v>
      </c>
      <c r="AA200" t="e">
        <f t="shared" si="12"/>
        <v>#N/A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e">
        <f>INDEX(Worksheet!$A:A,MATCH(Fixtures!D202,Worksheet!$B:B,0))</f>
        <v>#N/A</v>
      </c>
      <c r="AA202" t="e">
        <f t="shared" si="12"/>
        <v>#N/A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e">
        <f>INDEX(Worksheet!$A:A,MATCH(Fixtures!D203,Worksheet!$B:B,0))</f>
        <v>#N/A</v>
      </c>
      <c r="AA203" t="e">
        <f t="shared" si="12"/>
        <v>#N/A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e">
        <f>INDEX(Worksheet!$A:A,MATCH(Fixtures!D204,Worksheet!$B:B,0))</f>
        <v>#N/A</v>
      </c>
      <c r="AA204" t="e">
        <f t="shared" si="12"/>
        <v>#N/A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e">
        <f>INDEX(Worksheet!$A:A,MATCH(Fixtures!D205,Worksheet!$B:B,0))</f>
        <v>#N/A</v>
      </c>
      <c r="AA205" t="e">
        <f t="shared" si="12"/>
        <v>#N/A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e">
        <f>INDEX(Worksheet!$A:A,MATCH(Fixtures!D206,Worksheet!$B:B,0))</f>
        <v>#N/A</v>
      </c>
      <c r="AA206" t="e">
        <f t="shared" si="12"/>
        <v>#N/A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e">
        <f>INDEX(Worksheet!$A:A,MATCH(Fixtures!D207,Worksheet!$B:B,0))</f>
        <v>#N/A</v>
      </c>
      <c r="AA207" t="e">
        <f t="shared" si="12"/>
        <v>#N/A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e">
        <f>INDEX(Worksheet!$A:A,MATCH(Fixtures!D208,Worksheet!$B:B,0))</f>
        <v>#N/A</v>
      </c>
      <c r="AA208" t="e">
        <f t="shared" si="12"/>
        <v>#N/A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739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731</v>
      </c>
      <c r="G1" s="5">
        <v>43635</v>
      </c>
      <c r="H1" s="3" t="s">
        <v>704</v>
      </c>
      <c r="I1" s="3" t="s">
        <v>705</v>
      </c>
      <c r="J1" s="3" t="s">
        <v>706</v>
      </c>
      <c r="K1" s="3" t="s">
        <v>714</v>
      </c>
    </row>
    <row r="2" spans="1:11" x14ac:dyDescent="0.25">
      <c r="A2" t="s">
        <v>715</v>
      </c>
      <c r="B2" s="3" t="s">
        <v>704</v>
      </c>
      <c r="C2" s="3" t="s">
        <v>705</v>
      </c>
      <c r="D2" s="3" t="s">
        <v>706</v>
      </c>
      <c r="E2" s="3" t="s">
        <v>714</v>
      </c>
      <c r="G2" t="s">
        <v>694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716</v>
      </c>
      <c r="G9" t="s">
        <v>695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717</v>
      </c>
      <c r="G16" t="s">
        <v>696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718</v>
      </c>
      <c r="G23" t="s">
        <v>697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719</v>
      </c>
      <c r="G30" t="s">
        <v>698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720</v>
      </c>
      <c r="G37" t="s">
        <v>699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721</v>
      </c>
      <c r="G45" t="s">
        <v>700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722</v>
      </c>
      <c r="G53" t="s">
        <v>701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723</v>
      </c>
      <c r="G61" t="s">
        <v>702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724</v>
      </c>
      <c r="G69" t="s">
        <v>703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730</v>
      </c>
      <c r="B1" s="7" t="s">
        <v>707</v>
      </c>
      <c r="C1" s="7" t="s">
        <v>708</v>
      </c>
      <c r="D1" s="12" t="s">
        <v>709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43635</v>
      </c>
      <c r="K1" s="7" t="s">
        <v>707</v>
      </c>
      <c r="L1" s="7" t="s">
        <v>708</v>
      </c>
      <c r="M1" s="12" t="s">
        <v>709</v>
      </c>
      <c r="N1" s="7" t="s">
        <v>710</v>
      </c>
      <c r="O1" s="7" t="s">
        <v>711</v>
      </c>
      <c r="P1" s="7" t="s">
        <v>33</v>
      </c>
      <c r="Q1" s="7" t="s">
        <v>280</v>
      </c>
      <c r="S1" s="9" t="s">
        <v>729</v>
      </c>
      <c r="T1" s="7" t="s">
        <v>707</v>
      </c>
      <c r="U1" s="7" t="s">
        <v>708</v>
      </c>
      <c r="V1" s="12" t="s">
        <v>709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11" t="s">
        <v>694</v>
      </c>
      <c r="D2" s="13"/>
      <c r="J2" s="11" t="s">
        <v>694</v>
      </c>
      <c r="M2" s="13"/>
      <c r="S2" s="11" t="s">
        <v>694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695</v>
      </c>
      <c r="D7" s="13"/>
      <c r="J7" s="11" t="s">
        <v>695</v>
      </c>
      <c r="M7" s="13"/>
      <c r="S7" s="11" t="s">
        <v>695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696</v>
      </c>
      <c r="D12" s="13"/>
      <c r="J12" s="11" t="s">
        <v>696</v>
      </c>
      <c r="M12" s="13"/>
      <c r="S12" s="11" t="s">
        <v>696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707</v>
      </c>
      <c r="C18" s="7" t="s">
        <v>708</v>
      </c>
      <c r="D18" s="12" t="s">
        <v>709</v>
      </c>
      <c r="E18" s="7" t="s">
        <v>710</v>
      </c>
      <c r="F18" s="7" t="s">
        <v>711</v>
      </c>
      <c r="G18" s="7" t="s">
        <v>33</v>
      </c>
      <c r="H18" s="7" t="s">
        <v>280</v>
      </c>
      <c r="J18" s="15">
        <v>43639</v>
      </c>
      <c r="K18" s="7" t="s">
        <v>707</v>
      </c>
      <c r="L18" s="7" t="s">
        <v>708</v>
      </c>
      <c r="M18" s="12" t="s">
        <v>709</v>
      </c>
      <c r="N18" s="7" t="s">
        <v>710</v>
      </c>
      <c r="O18" s="7" t="s">
        <v>711</v>
      </c>
      <c r="P18" s="7" t="s">
        <v>33</v>
      </c>
      <c r="Q18" s="7" t="s">
        <v>280</v>
      </c>
      <c r="S18" s="15" t="s">
        <v>732</v>
      </c>
      <c r="T18" s="7" t="s">
        <v>707</v>
      </c>
      <c r="U18" s="7" t="s">
        <v>708</v>
      </c>
      <c r="V18" s="12" t="s">
        <v>709</v>
      </c>
      <c r="W18" s="7" t="s">
        <v>710</v>
      </c>
      <c r="X18" s="7" t="s">
        <v>711</v>
      </c>
      <c r="Y18" s="7" t="s">
        <v>33</v>
      </c>
      <c r="Z18" s="7" t="s">
        <v>280</v>
      </c>
    </row>
    <row r="19" spans="1:26" x14ac:dyDescent="0.25">
      <c r="A19" s="11" t="s">
        <v>694</v>
      </c>
      <c r="D19" s="13"/>
      <c r="J19" s="11" t="s">
        <v>694</v>
      </c>
      <c r="M19" s="13"/>
      <c r="S19" s="11" t="s">
        <v>694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695</v>
      </c>
      <c r="D24" s="13"/>
      <c r="J24" s="11" t="s">
        <v>695</v>
      </c>
      <c r="M24" s="13"/>
      <c r="S24" s="11" t="s">
        <v>695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696</v>
      </c>
      <c r="D29" s="13"/>
      <c r="J29" s="11" t="s">
        <v>696</v>
      </c>
      <c r="M29" s="13"/>
      <c r="S29" s="11" t="s">
        <v>696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43637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43638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43639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43640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 t="s">
        <v>733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43642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43643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43644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</row>
    <row r="2" spans="1:8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728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728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728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728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728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728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728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728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728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/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730</v>
      </c>
      <c r="B1" s="7" t="s">
        <v>707</v>
      </c>
      <c r="C1" s="12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43635</v>
      </c>
      <c r="J1" s="7" t="s">
        <v>707</v>
      </c>
      <c r="K1" s="7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6" t="s">
        <v>729</v>
      </c>
      <c r="R1" s="7" t="s">
        <v>707</v>
      </c>
      <c r="S1" s="7" t="s">
        <v>708</v>
      </c>
      <c r="T1" s="7" t="s">
        <v>710</v>
      </c>
      <c r="U1" s="7" t="s">
        <v>711</v>
      </c>
      <c r="V1" s="7" t="s">
        <v>33</v>
      </c>
      <c r="W1" s="7" t="s">
        <v>280</v>
      </c>
    </row>
    <row r="2" spans="1:23" x14ac:dyDescent="0.25">
      <c r="A2" s="23" t="s">
        <v>694</v>
      </c>
      <c r="B2" s="24"/>
      <c r="C2" s="25"/>
      <c r="D2" s="24"/>
      <c r="E2" s="24"/>
      <c r="F2" s="24"/>
      <c r="G2" s="24"/>
      <c r="I2" s="23" t="s">
        <v>694</v>
      </c>
      <c r="J2" s="24"/>
      <c r="K2" s="25"/>
      <c r="L2" s="24"/>
      <c r="M2" s="24"/>
      <c r="N2" s="24"/>
      <c r="O2" s="24"/>
      <c r="Q2" s="23" t="s">
        <v>694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695</v>
      </c>
      <c r="B7" s="40"/>
      <c r="C7" s="41"/>
      <c r="D7" s="40"/>
      <c r="E7" s="40"/>
      <c r="F7" s="40"/>
      <c r="G7" s="40"/>
      <c r="I7" s="33" t="s">
        <v>695</v>
      </c>
      <c r="J7" s="34"/>
      <c r="K7" s="35"/>
      <c r="L7" s="34"/>
      <c r="M7" s="34"/>
      <c r="N7" s="34"/>
      <c r="O7" s="34"/>
      <c r="Q7" s="33" t="s">
        <v>695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696</v>
      </c>
      <c r="B12" s="40"/>
      <c r="C12" s="41"/>
      <c r="D12" s="40"/>
      <c r="E12" s="40"/>
      <c r="F12" s="40"/>
      <c r="G12" s="40"/>
      <c r="I12" s="33" t="s">
        <v>696</v>
      </c>
      <c r="J12" s="34"/>
      <c r="K12" s="35"/>
      <c r="L12" s="34"/>
      <c r="M12" s="34"/>
      <c r="N12" s="34"/>
      <c r="O12" s="34"/>
      <c r="Q12" s="33" t="s">
        <v>696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713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713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713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697</v>
      </c>
      <c r="B17" s="40"/>
      <c r="C17" s="41"/>
      <c r="D17" s="40"/>
      <c r="E17" s="40"/>
      <c r="F17" s="40"/>
      <c r="G17" s="40"/>
      <c r="I17" s="33" t="s">
        <v>697</v>
      </c>
      <c r="J17" s="34"/>
      <c r="K17" s="35"/>
      <c r="L17" s="34"/>
      <c r="M17" s="34"/>
      <c r="N17" s="34"/>
      <c r="O17" s="34"/>
      <c r="Q17" s="33" t="s">
        <v>697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707</v>
      </c>
      <c r="C23" s="7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15">
        <v>43640</v>
      </c>
      <c r="J23" s="7" t="s">
        <v>707</v>
      </c>
      <c r="K23" s="7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15">
        <v>43641</v>
      </c>
      <c r="R23" s="7" t="s">
        <v>707</v>
      </c>
      <c r="S23" s="7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</row>
    <row r="24" spans="1:23" x14ac:dyDescent="0.25">
      <c r="A24" s="23" t="s">
        <v>694</v>
      </c>
      <c r="B24" s="24"/>
      <c r="C24" s="25"/>
      <c r="D24" s="24"/>
      <c r="E24" s="24"/>
      <c r="F24" s="24"/>
      <c r="G24" s="24"/>
      <c r="I24" s="23" t="s">
        <v>694</v>
      </c>
      <c r="J24" s="24"/>
      <c r="K24" s="25"/>
      <c r="L24" s="24"/>
      <c r="M24" s="24"/>
      <c r="N24" s="24"/>
      <c r="O24" s="24"/>
      <c r="Q24" s="23" t="s">
        <v>694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695</v>
      </c>
      <c r="B29" s="34"/>
      <c r="C29" s="35"/>
      <c r="D29" s="34"/>
      <c r="E29" s="34"/>
      <c r="F29" s="34"/>
      <c r="G29" s="34"/>
      <c r="I29" s="33" t="s">
        <v>695</v>
      </c>
      <c r="J29" s="34"/>
      <c r="K29" s="35"/>
      <c r="L29" s="34"/>
      <c r="M29" s="34"/>
      <c r="N29" s="34"/>
      <c r="O29" s="34"/>
      <c r="Q29" s="33" t="s">
        <v>695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696</v>
      </c>
      <c r="B34" s="34"/>
      <c r="C34" s="35"/>
      <c r="D34" s="34"/>
      <c r="E34" s="34"/>
      <c r="F34" s="34"/>
      <c r="G34" s="34"/>
      <c r="I34" s="33" t="s">
        <v>696</v>
      </c>
      <c r="J34" s="34"/>
      <c r="K34" s="35"/>
      <c r="L34" s="34"/>
      <c r="M34" s="34"/>
      <c r="N34" s="34"/>
      <c r="O34" s="34"/>
      <c r="Q34" s="33" t="s">
        <v>696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713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713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713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697</v>
      </c>
      <c r="B39" s="34"/>
      <c r="C39" s="35"/>
      <c r="D39" s="34"/>
      <c r="E39" s="34"/>
      <c r="F39" s="34"/>
      <c r="G39" s="34"/>
      <c r="I39" s="33" t="s">
        <v>697</v>
      </c>
      <c r="J39" s="34"/>
      <c r="K39" s="35"/>
      <c r="L39" s="34"/>
      <c r="M39" s="34"/>
      <c r="N39" s="34"/>
      <c r="O39" s="34"/>
      <c r="Q39" s="33" t="s">
        <v>697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734</v>
      </c>
      <c r="B45" s="7" t="s">
        <v>707</v>
      </c>
      <c r="C45" s="7" t="s">
        <v>708</v>
      </c>
      <c r="D45" s="7" t="s">
        <v>710</v>
      </c>
      <c r="E45" s="7" t="s">
        <v>711</v>
      </c>
      <c r="F45" s="7" t="s">
        <v>33</v>
      </c>
      <c r="G45" s="7" t="s">
        <v>280</v>
      </c>
    </row>
    <row r="46" spans="1:23" x14ac:dyDescent="0.25">
      <c r="A46" s="23" t="s">
        <v>694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695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696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713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697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  <vt:lpstr>CCH_2023</vt:lpstr>
      <vt:lpstr>EQ_2024</vt:lpstr>
      <vt:lpstr>AC_2024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2023-06-30T01:20:08Z</dcterms:modified>
</cp:coreProperties>
</file>