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400" windowHeight="12840" activeTab="17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CCH_2023" sheetId="29" state="hidden" r:id="rId15"/>
    <sheet name="EQ_2024" sheetId="27" r:id="rId16"/>
    <sheet name="AC_2024" sheetId="28" r:id="rId17"/>
    <sheet name="AR_2024" sheetId="30" r:id="rId18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H18" i="5" s="1"/>
  <c r="F18" i="5"/>
  <c r="E18" i="5"/>
  <c r="C18" i="5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A18" i="5"/>
  <c r="H25" i="5" l="1"/>
  <c r="H24" i="5"/>
  <c r="H23" i="5"/>
  <c r="H22" i="5"/>
  <c r="H21" i="5"/>
  <c r="H20" i="5"/>
  <c r="H19" i="5"/>
  <c r="A1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A20" i="5" l="1"/>
  <c r="F70" i="5"/>
  <c r="F78" i="5"/>
  <c r="F82" i="5"/>
  <c r="C77" i="5"/>
  <c r="F77" i="5" s="1"/>
  <c r="C78" i="5"/>
  <c r="C79" i="5"/>
  <c r="F79" i="5" s="1"/>
  <c r="C80" i="5"/>
  <c r="F80" i="5" s="1"/>
  <c r="C81" i="5"/>
  <c r="F81" i="5" s="1"/>
  <c r="C82" i="5"/>
  <c r="C83" i="5"/>
  <c r="F83" i="5" s="1"/>
  <c r="C84" i="5"/>
  <c r="F84" i="5" s="1"/>
  <c r="C85" i="5"/>
  <c r="F85" i="5" s="1"/>
  <c r="C86" i="5"/>
  <c r="F86" i="5" s="1"/>
  <c r="C87" i="5"/>
  <c r="F87" i="5" s="1"/>
  <c r="C70" i="5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A70" i="5"/>
  <c r="C65" i="5"/>
  <c r="F65" i="5" s="1"/>
  <c r="C66" i="5"/>
  <c r="F66" i="5" s="1"/>
  <c r="C67" i="5"/>
  <c r="F67" i="5" s="1"/>
  <c r="C68" i="5"/>
  <c r="F68" i="5" s="1"/>
  <c r="C69" i="5"/>
  <c r="F69" i="5" s="1"/>
  <c r="C60" i="5"/>
  <c r="F60" i="5" s="1"/>
  <c r="C61" i="5"/>
  <c r="F61" i="5" s="1"/>
  <c r="C62" i="5"/>
  <c r="F62" i="5" s="1"/>
  <c r="C63" i="5"/>
  <c r="F63" i="5" s="1"/>
  <c r="C64" i="5"/>
  <c r="F64" i="5" s="1"/>
  <c r="C57" i="5"/>
  <c r="F57" i="5" s="1"/>
  <c r="C58" i="5"/>
  <c r="F58" i="5" s="1"/>
  <c r="C59" i="5"/>
  <c r="F5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45" i="5"/>
  <c r="F45" i="5" s="1"/>
  <c r="C46" i="5"/>
  <c r="F46" i="5" s="1"/>
  <c r="C47" i="5"/>
  <c r="F47" i="5" s="1"/>
  <c r="C48" i="5"/>
  <c r="F48" i="5" s="1"/>
  <c r="C49" i="5"/>
  <c r="F49" i="5" s="1"/>
  <c r="C40" i="5"/>
  <c r="F40" i="5" s="1"/>
  <c r="C41" i="5"/>
  <c r="F41" i="5" s="1"/>
  <c r="C42" i="5"/>
  <c r="F42" i="5" s="1"/>
  <c r="C43" i="5"/>
  <c r="F43" i="5" s="1"/>
  <c r="C44" i="5"/>
  <c r="F44" i="5" s="1"/>
  <c r="C36" i="5"/>
  <c r="F36" i="5" s="1"/>
  <c r="C37" i="5"/>
  <c r="F37" i="5" s="1"/>
  <c r="C38" i="5"/>
  <c r="F38" i="5" s="1"/>
  <c r="C39" i="5"/>
  <c r="F39" i="5" s="1"/>
  <c r="A35" i="5"/>
  <c r="E35" i="5" s="1"/>
  <c r="C35" i="5"/>
  <c r="F35" i="5" s="1"/>
  <c r="A2" i="5"/>
  <c r="E2" i="5" s="1"/>
  <c r="C2" i="5"/>
  <c r="F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A21" i="5" l="1"/>
  <c r="A22" i="5" s="1"/>
  <c r="A71" i="5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A23" i="5" l="1"/>
  <c r="A24" i="5" s="1"/>
  <c r="E36" i="5"/>
  <c r="E71" i="5"/>
  <c r="G71" i="5"/>
  <c r="G70" i="5"/>
  <c r="G35" i="5"/>
  <c r="H35" i="5" s="1"/>
  <c r="A37" i="5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A25" i="5" l="1"/>
  <c r="E38" i="5"/>
  <c r="A73" i="5"/>
  <c r="G37" i="5"/>
  <c r="E37" i="5"/>
  <c r="H71" i="5"/>
  <c r="G36" i="5"/>
  <c r="H36" i="5" s="1"/>
  <c r="E72" i="5"/>
  <c r="A74" i="5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E74" i="5" l="1"/>
  <c r="G73" i="5"/>
  <c r="E73" i="5"/>
  <c r="E39" i="5"/>
  <c r="G39" i="5"/>
  <c r="G72" i="5"/>
  <c r="H72" i="5" s="1"/>
  <c r="H37" i="5"/>
  <c r="G38" i="5"/>
  <c r="H38" i="5" s="1"/>
  <c r="A75" i="5"/>
  <c r="G5" i="5"/>
  <c r="H5" i="5" s="1"/>
  <c r="A40" i="5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H39" i="5" l="1"/>
  <c r="E75" i="5"/>
  <c r="G75" i="5"/>
  <c r="A76" i="5"/>
  <c r="E40" i="5"/>
  <c r="G74" i="5"/>
  <c r="H74" i="5" s="1"/>
  <c r="H73" i="5"/>
  <c r="G6" i="5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E41" i="5" l="1"/>
  <c r="G40" i="5"/>
  <c r="H40" i="5" s="1"/>
  <c r="H75" i="5"/>
  <c r="E76" i="5"/>
  <c r="G76" i="5"/>
  <c r="H7" i="5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77" i="5" l="1"/>
  <c r="H76" i="5"/>
  <c r="H41" i="5"/>
  <c r="E42" i="5"/>
  <c r="G41" i="5"/>
  <c r="E9" i="5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G45" i="5" l="1"/>
  <c r="E45" i="5"/>
  <c r="H45" i="5" s="1"/>
  <c r="G46" i="5"/>
  <c r="E46" i="5"/>
  <c r="H46" i="5" s="1"/>
  <c r="E78" i="5"/>
  <c r="H42" i="5"/>
  <c r="H77" i="5"/>
  <c r="E44" i="5"/>
  <c r="G44" i="5"/>
  <c r="E43" i="5"/>
  <c r="G43" i="5"/>
  <c r="G42" i="5"/>
  <c r="G77" i="5"/>
  <c r="H9" i="5"/>
  <c r="A82" i="5"/>
  <c r="A81" i="5"/>
  <c r="A80" i="5"/>
  <c r="A79" i="5"/>
  <c r="E12" i="5"/>
  <c r="A13" i="5"/>
  <c r="A47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82" i="5" l="1"/>
  <c r="E79" i="5"/>
  <c r="G79" i="5"/>
  <c r="H43" i="5"/>
  <c r="E80" i="5"/>
  <c r="H80" i="5" s="1"/>
  <c r="G80" i="5"/>
  <c r="H78" i="5"/>
  <c r="A83" i="5"/>
  <c r="E47" i="5"/>
  <c r="G81" i="5"/>
  <c r="E81" i="5"/>
  <c r="H44" i="5"/>
  <c r="G78" i="5"/>
  <c r="E13" i="5"/>
  <c r="G12" i="5"/>
  <c r="H12" i="5" s="1"/>
  <c r="A14" i="5"/>
  <c r="A48" i="5" s="1"/>
  <c r="G47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H79" i="5" l="1"/>
  <c r="E48" i="5"/>
  <c r="H47" i="5"/>
  <c r="H81" i="5"/>
  <c r="E83" i="5"/>
  <c r="G83" i="5"/>
  <c r="G82" i="5"/>
  <c r="H82" i="5" s="1"/>
  <c r="A84" i="5"/>
  <c r="E14" i="5"/>
  <c r="A15" i="5"/>
  <c r="A49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85" i="5" l="1"/>
  <c r="G84" i="5" s="1"/>
  <c r="E49" i="5"/>
  <c r="H83" i="5"/>
  <c r="G48" i="5"/>
  <c r="E84" i="5"/>
  <c r="H48" i="5"/>
  <c r="E15" i="5"/>
  <c r="A16" i="5"/>
  <c r="A50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86" i="5" l="1"/>
  <c r="G85" i="5" s="1"/>
  <c r="E50" i="5"/>
  <c r="H84" i="5"/>
  <c r="G49" i="5"/>
  <c r="H49" i="5" s="1"/>
  <c r="E85" i="5"/>
  <c r="E16" i="5"/>
  <c r="A17" i="5"/>
  <c r="A51" i="5" s="1"/>
  <c r="G50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H85" i="5" l="1"/>
  <c r="H50" i="5"/>
  <c r="A87" i="5"/>
  <c r="E51" i="5"/>
  <c r="G86" i="5"/>
  <c r="E86" i="5"/>
  <c r="E17" i="5"/>
  <c r="A52" i="5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H86" i="5" l="1"/>
  <c r="E87" i="5"/>
  <c r="G87" i="5"/>
  <c r="E52" i="5"/>
  <c r="G51" i="5"/>
  <c r="H51" i="5" s="1"/>
  <c r="A53" i="5"/>
  <c r="G52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H87" i="5" l="1"/>
  <c r="E53" i="5"/>
  <c r="H52" i="5"/>
  <c r="A54" i="5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54" i="5" l="1"/>
  <c r="G53" i="5"/>
  <c r="H53" i="5" s="1"/>
  <c r="A55" i="5"/>
  <c r="E55" i="5" l="1"/>
  <c r="G54" i="5"/>
  <c r="H54" i="5" s="1"/>
  <c r="A56" i="5"/>
  <c r="G55" i="5" s="1"/>
  <c r="E56" i="5" l="1"/>
  <c r="H55" i="5"/>
  <c r="A57" i="5" l="1"/>
  <c r="A58" i="5"/>
  <c r="E58" i="5" l="1"/>
  <c r="G57" i="5"/>
  <c r="E57" i="5"/>
  <c r="G56" i="5"/>
  <c r="H56" i="5" s="1"/>
  <c r="H57" i="5" l="1"/>
  <c r="A59" i="5"/>
  <c r="A60" i="5"/>
  <c r="E59" i="5" l="1"/>
  <c r="G58" i="5"/>
  <c r="H58" i="5" s="1"/>
  <c r="G59" i="5"/>
  <c r="E60" i="5"/>
  <c r="A61" i="5"/>
  <c r="G60" i="5" s="1"/>
  <c r="H59" i="5" l="1"/>
  <c r="H60" i="5"/>
  <c r="E61" i="5"/>
  <c r="A62" i="5"/>
  <c r="G61" i="5" s="1"/>
  <c r="H61" i="5" l="1"/>
  <c r="E62" i="5"/>
  <c r="A63" i="5"/>
  <c r="G62" i="5" s="1"/>
  <c r="H62" i="5" l="1"/>
  <c r="E63" i="5"/>
  <c r="A64" i="5"/>
  <c r="G63" i="5" s="1"/>
  <c r="H63" i="5" l="1"/>
  <c r="E64" i="5"/>
  <c r="A65" i="5" l="1"/>
  <c r="A66" i="5"/>
  <c r="E65" i="5" l="1"/>
  <c r="G65" i="5"/>
  <c r="G64" i="5"/>
  <c r="H64" i="5" s="1"/>
  <c r="E66" i="5"/>
  <c r="H65" i="5" l="1"/>
  <c r="A68" i="5"/>
  <c r="A67" i="5"/>
  <c r="A69" i="5"/>
  <c r="G69" i="5" l="1"/>
  <c r="E70" i="5"/>
  <c r="H70" i="5" s="1"/>
  <c r="E69" i="5"/>
  <c r="G68" i="5"/>
  <c r="E68" i="5"/>
  <c r="E67" i="5"/>
  <c r="G67" i="5"/>
  <c r="G66" i="5"/>
  <c r="H66" i="5" s="1"/>
  <c r="H68" i="5" l="1"/>
  <c r="H69" i="5"/>
  <c r="H67" i="5"/>
</calcChain>
</file>

<file path=xl/sharedStrings.xml><?xml version="1.0" encoding="utf-8"?>
<sst xmlns="http://schemas.openxmlformats.org/spreadsheetml/2006/main" count="15733" uniqueCount="752">
  <si>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</si>
  <si>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</si>
  <si>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</si>
  <si>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</si>
  <si>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</si>
  <si>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</si>
  <si>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</si>
  <si>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</si>
  <si>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</si>
  <si>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</si>
  <si>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</si>
  <si>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</si>
  <si>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</si>
  <si>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</si>
  <si>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</si>
  <si>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</si>
  <si>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</si>
  <si>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</si>
  <si>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</si>
  <si>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</si>
  <si>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</si>
  <si>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</si>
  <si>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</si>
  <si>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</si>
  <si>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</si>
  <si>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</si>
  <si>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</si>
  <si>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</si>
  <si>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</si>
  <si>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</si>
  <si>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</si>
  <si>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</si>
  <si>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</si>
  <si>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</si>
  <si>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</si>
  <si>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</si>
  <si>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</si>
  <si>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</si>
  <si>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</si>
  <si>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</si>
  <si>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</si>
  <si>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</si>
  <si>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</si>
  <si>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</si>
  <si>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</si>
  <si>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</si>
  <si>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</si>
  <si>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</si>
  <si>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</si>
  <si>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</si>
  <si>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</si>
  <si>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</si>
  <si>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</si>
  <si>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</si>
  <si>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</si>
  <si>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</si>
  <si>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</si>
  <si>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</si>
  <si>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</si>
  <si>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</si>
  <si>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</si>
  <si>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</si>
  <si>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</si>
  <si>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</si>
  <si>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</si>
  <si>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</si>
  <si>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</si>
  <si>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</si>
  <si>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</si>
  <si>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</si>
  <si>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</si>
  <si>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</si>
  <si>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</si>
  <si>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</si>
  <si>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</si>
  <si>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</si>
  <si>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</si>
  <si>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</si>
  <si>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</si>
  <si>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</si>
  <si>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</si>
  <si>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</si>
  <si>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</si>
  <si>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</si>
  <si>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</si>
  <si>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</si>
  <si>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</si>
  <si>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</si>
  <si>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</si>
  <si>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</si>
  <si>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</si>
  <si>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</si>
  <si>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</si>
  <si>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</si>
  <si>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</si>
  <si>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</si>
  <si>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</si>
  <si>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</si>
  <si>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</si>
  <si>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</si>
  <si>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</si>
  <si>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</si>
  <si>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</si>
  <si>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</si>
  <si>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</si>
  <si>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</si>
  <si>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</si>
  <si>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</si>
  <si>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</si>
  <si>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</si>
  <si>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</si>
  <si>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</si>
  <si>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</si>
  <si>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</si>
  <si>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</si>
  <si>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</si>
  <si>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</si>
  <si>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</si>
  <si>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</si>
  <si>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</si>
  <si>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</si>
  <si>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</si>
  <si>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</si>
  <si>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</si>
  <si>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</si>
  <si>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</si>
  <si>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</si>
  <si>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</si>
  <si>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</si>
  <si>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</si>
  <si>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</si>
  <si>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</si>
  <si>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</si>
  <si>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</si>
  <si>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</si>
  <si>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</si>
  <si>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</si>
  <si>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</si>
  <si>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</si>
  <si>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</si>
  <si>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</si>
  <si>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</si>
  <si>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</si>
  <si>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</si>
  <si>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</si>
  <si>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</si>
  <si>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</si>
  <si>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</si>
  <si>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</si>
  <si>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</si>
  <si>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</si>
  <si>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</si>
  <si>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</si>
  <si>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</si>
  <si>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</si>
  <si>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</si>
  <si>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</si>
  <si>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</si>
  <si>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</si>
  <si>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</si>
  <si>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</si>
  <si>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</si>
  <si>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</si>
  <si>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</si>
  <si>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</si>
  <si>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</si>
  <si>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</si>
  <si>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</si>
  <si>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</si>
  <si>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</si>
  <si>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</si>
  <si>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</si>
  <si>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</si>
  <si>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</si>
  <si>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</si>
  <si>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</si>
  <si>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</si>
  <si>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</si>
  <si>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</si>
  <si>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</si>
  <si>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</si>
  <si>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</si>
  <si>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</si>
  <si>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</si>
  <si>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</si>
  <si>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</si>
  <si>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</si>
  <si>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</si>
  <si>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</si>
  <si>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</si>
  <si>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</si>
  <si>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</si>
  <si>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</si>
  <si>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</si>
  <si>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</si>
  <si>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</si>
  <si>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</si>
  <si>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</si>
  <si>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</si>
  <si>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</si>
  <si>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</si>
  <si>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</si>
  <si>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</si>
  <si>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</si>
  <si>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</si>
  <si>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</si>
  <si>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</si>
  <si>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</si>
  <si>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</si>
  <si>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</si>
  <si>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</si>
  <si>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</si>
  <si>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</si>
  <si>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</si>
  <si>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</si>
  <si>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</si>
  <si>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</si>
  <si>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</si>
  <si>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</si>
  <si>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</si>
  <si>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</si>
  <si>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</si>
  <si>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</si>
  <si>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</si>
  <si>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</si>
  <si>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</si>
  <si>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</si>
  <si>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</si>
  <si>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</si>
  <si>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</si>
  <si>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</si>
  <si>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</si>
  <si>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</si>
  <si>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</si>
  <si>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</si>
  <si>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</si>
  <si>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</si>
  <si>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</si>
  <si>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</si>
  <si>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</si>
  <si>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</si>
  <si>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</si>
  <si>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</si>
  <si>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</si>
  <si>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</si>
  <si>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</si>
  <si>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</si>
  <si>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</si>
  <si>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</si>
  <si>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</si>
  <si>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</si>
  <si>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</si>
  <si>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</si>
  <si>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</si>
  <si>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</si>
  <si>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</si>
  <si>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</si>
  <si>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</si>
  <si>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</si>
  <si>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</si>
  <si>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</si>
  <si>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</si>
  <si>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</si>
  <si>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</si>
  <si>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</si>
  <si>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</si>
  <si>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</si>
  <si>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</si>
  <si>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</si>
  <si>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</si>
  <si>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</si>
  <si>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</si>
  <si>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</si>
  <si>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</si>
  <si>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</si>
  <si>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</si>
  <si>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</si>
  <si>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</si>
  <si>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</si>
  <si>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</si>
  <si>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</si>
  <si>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</si>
  <si>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</si>
  <si>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</si>
  <si>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</si>
  <si>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</si>
  <si>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</si>
  <si>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</si>
  <si>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</si>
  <si>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</si>
  <si>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</si>
  <si>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</si>
  <si>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</si>
  <si>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</si>
  <si>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</si>
  <si>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</si>
  <si>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</si>
  <si>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</si>
  <si>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</si>
  <si>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</si>
  <si>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</si>
  <si>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</si>
  <si>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</si>
  <si>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</si>
  <si>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</si>
  <si>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</si>
  <si>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</si>
  <si>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</si>
  <si>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</si>
  <si>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</si>
  <si>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</si>
  <si>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</si>
  <si>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</si>
  <si>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</si>
  <si>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</si>
  <si>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</si>
  <si>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</si>
  <si>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</si>
  <si>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</si>
  <si>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</si>
  <si>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</si>
  <si>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</si>
  <si>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</si>
  <si>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</si>
  <si>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</si>
  <si>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</si>
  <si>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</si>
  <si>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</si>
  <si>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</si>
  <si>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</si>
  <si>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</si>
  <si>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</si>
  <si>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</si>
  <si>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</si>
  <si>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</si>
  <si>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</si>
  <si>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</si>
  <si>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</si>
  <si>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</si>
  <si>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</si>
  <si>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</si>
  <si>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</si>
  <si>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</si>
  <si>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</si>
  <si>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</si>
  <si>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</si>
  <si>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</si>
  <si>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</si>
  <si>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</si>
  <si>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</si>
  <si>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</si>
  <si>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</si>
  <si>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</si>
  <si>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</si>
  <si>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</si>
  <si>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</si>
  <si>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</si>
  <si>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</si>
  <si>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</si>
  <si>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</si>
  <si>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</si>
  <si>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</si>
  <si>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</si>
  <si>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</si>
  <si>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</si>
  <si>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</si>
  <si>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</si>
  <si>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</si>
  <si>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</si>
  <si>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</si>
  <si>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</si>
  <si>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</si>
  <si>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</si>
  <si>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</si>
  <si>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</si>
  <si>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</si>
  <si>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</si>
  <si>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</si>
  <si>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</si>
  <si>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</si>
  <si>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</si>
  <si>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</si>
  <si>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</si>
  <si>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</si>
  <si>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</si>
  <si>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</si>
  <si>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</si>
  <si>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</si>
  <si>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</si>
  <si>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</si>
  <si>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</si>
  <si>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</si>
  <si>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</si>
  <si>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</si>
  <si>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</si>
  <si>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</si>
  <si>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</si>
  <si>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</si>
  <si>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</si>
  <si>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</si>
  <si>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</si>
  <si>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</si>
  <si>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</si>
  <si>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</si>
  <si>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</si>
  <si>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</si>
  <si>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</si>
  <si>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</si>
  <si>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</si>
  <si>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</si>
  <si>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</si>
  <si>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</si>
  <si>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</si>
  <si>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</si>
  <si>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</si>
  <si>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</si>
  <si>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</si>
  <si>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</si>
  <si>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</si>
  <si>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</si>
  <si>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</si>
  <si>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</si>
  <si>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</si>
  <si>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</si>
  <si>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</si>
  <si>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</si>
  <si>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</si>
  <si>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</si>
  <si>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</si>
  <si>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</si>
  <si>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</si>
  <si>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</si>
  <si>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</si>
  <si>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</si>
  <si>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</si>
  <si>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</si>
  <si>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</si>
  <si>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</si>
  <si>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</si>
  <si>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</si>
  <si>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</si>
  <si>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</si>
  <si>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</si>
  <si>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</si>
  <si>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</si>
  <si>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</si>
  <si>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</si>
  <si>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</si>
  <si>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</si>
  <si>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</si>
  <si>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</si>
  <si>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</si>
  <si>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</si>
  <si>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</si>
  <si>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</si>
  <si>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</si>
  <si>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</si>
  <si>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</si>
  <si>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</si>
  <si>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</si>
  <si>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</si>
  <si>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</si>
  <si>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</si>
  <si>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</si>
  <si>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</si>
  <si>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</si>
  <si>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</si>
  <si>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</si>
  <si>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</si>
  <si>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</si>
  <si>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</si>
  <si>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</si>
  <si>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</si>
  <si>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</si>
  <si>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</si>
  <si>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</si>
  <si>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</si>
  <si>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</si>
  <si>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</si>
  <si>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</si>
  <si>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</si>
  <si>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</si>
  <si>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</si>
  <si>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</si>
  <si>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</si>
  <si>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</si>
  <si>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</si>
  <si>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</si>
  <si>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</si>
  <si>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</si>
  <si>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</si>
  <si>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</si>
  <si>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</si>
  <si>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</si>
  <si>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</si>
  <si>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</si>
  <si>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</si>
  <si>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</si>
  <si>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</si>
  <si>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</si>
  <si>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</si>
  <si>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</si>
  <si>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</si>
  <si>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</si>
  <si>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</si>
  <si>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</si>
  <si>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</si>
  <si>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</si>
  <si>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</si>
  <si>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</si>
  <si>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</si>
  <si>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</si>
  <si>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</si>
  <si>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</si>
  <si>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</si>
  <si>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</si>
  <si>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</si>
  <si>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</si>
  <si>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</si>
  <si>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</si>
  <si>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</si>
  <si>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</si>
  <si>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</si>
  <si>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</si>
  <si>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</si>
  <si>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</si>
  <si>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</si>
  <si>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</si>
  <si>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</si>
  <si>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</si>
  <si>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</si>
  <si>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</si>
  <si>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</si>
  <si>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</si>
  <si>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</si>
  <si>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</si>
  <si>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</si>
  <si>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</si>
  <si>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</si>
  <si>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</si>
  <si>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</si>
  <si>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</si>
  <si>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</si>
  <si>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</si>
  <si>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</si>
  <si>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</si>
  <si>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</si>
  <si>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</si>
  <si>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</si>
  <si>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</si>
  <si>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</si>
  <si>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</si>
  <si>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</si>
  <si>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</si>
  <si>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</si>
  <si>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</si>
  <si>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</si>
  <si>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</si>
  <si>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</si>
  <si>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</si>
  <si>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</si>
  <si>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</si>
  <si>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</si>
  <si>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</si>
  <si>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</si>
  <si>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</si>
  <si>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</si>
  <si>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</si>
  <si>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</si>
  <si>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</si>
  <si>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</si>
  <si>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</si>
  <si>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</si>
  <si>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</si>
  <si>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</si>
  <si>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</si>
  <si>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</si>
  <si>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</si>
  <si>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</si>
  <si>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</si>
  <si>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</si>
  <si>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</si>
  <si>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</si>
  <si>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</si>
  <si>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</si>
  <si>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</si>
  <si>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</si>
  <si>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</si>
  <si>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</si>
  <si>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</si>
  <si>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</si>
  <si>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</si>
  <si>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</si>
  <si>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</si>
  <si>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</si>
  <si>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</si>
  <si>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</si>
  <si>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</si>
  <si>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</si>
  <si>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</si>
  <si>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</si>
  <si>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</si>
  <si>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</si>
  <si>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</si>
  <si>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</si>
  <si>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</si>
  <si>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</si>
  <si>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</si>
  <si>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</si>
  <si>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</si>
  <si>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</si>
  <si>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</si>
  <si>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</si>
  <si>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</si>
  <si>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</si>
  <si>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</si>
  <si>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</si>
  <si>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</si>
  <si>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</si>
  <si>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</si>
  <si>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</si>
  <si>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</si>
  <si>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</si>
  <si>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</si>
  <si>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</si>
  <si>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</si>
  <si>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</si>
  <si>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</si>
  <si>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</si>
  <si>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</si>
  <si>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</si>
  <si>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</si>
  <si>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</si>
  <si>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</si>
  <si>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</si>
  <si>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</si>
  <si>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</si>
  <si>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</si>
  <si>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</si>
  <si>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</si>
  <si>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</si>
  <si>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</si>
  <si>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</si>
  <si>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</si>
  <si>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</si>
  <si>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</si>
  <si>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</si>
  <si>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</si>
  <si>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</si>
  <si>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</si>
  <si>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</si>
  <si>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</si>
  <si>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</si>
  <si>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</si>
  <si>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</si>
  <si>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</si>
  <si>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</si>
  <si>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</si>
  <si>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</si>
  <si>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</si>
  <si>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</si>
  <si>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</si>
  <si>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</si>
  <si>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</si>
  <si>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</si>
  <si>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</si>
  <si>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</si>
  <si>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</si>
  <si>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</si>
  <si>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</si>
  <si>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</si>
  <si>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</si>
  <si>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</si>
  <si>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</si>
  <si>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</si>
  <si>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</si>
  <si>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</si>
  <si>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</si>
  <si>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</si>
  <si>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</si>
  <si>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</si>
  <si>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</si>
  <si>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</si>
  <si>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</si>
  <si>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</si>
  <si>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</si>
  <si>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</si>
  <si>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</si>
  <si>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</si>
  <si>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</si>
  <si>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</si>
  <si>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</si>
  <si>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</si>
  <si>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</si>
  <si>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</si>
  <si>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</si>
  <si>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</si>
  <si>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</si>
  <si>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</si>
  <si>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</si>
  <si>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</si>
  <si>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</si>
  <si>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</si>
  <si>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</si>
  <si>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</si>
  <si>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</si>
  <si>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</si>
  <si>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</si>
  <si>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</si>
  <si>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</si>
  <si>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</si>
  <si>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</si>
  <si>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</si>
  <si>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</si>
  <si>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</si>
  <si>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</si>
  <si>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</si>
  <si>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</si>
  <si>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</si>
  <si>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</si>
  <si>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</si>
  <si>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</si>
  <si>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</si>
  <si>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</si>
  <si>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</si>
  <si>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</si>
  <si>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</si>
  <si>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</si>
  <si>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</si>
  <si>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</si>
  <si>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</si>
  <si>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</si>
  <si>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</si>
  <si>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</si>
  <si>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</si>
  <si>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</si>
  <si>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</si>
  <si>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</si>
  <si>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</si>
  <si>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</si>
  <si>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</si>
  <si>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</si>
  <si>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</si>
  <si>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</si>
  <si>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</si>
  <si>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</si>
  <si>
    <t>Matchday 1</t>
  </si>
  <si>
    <t>Matchday 2</t>
  </si>
  <si>
    <t>Matchday 3</t>
  </si>
  <si>
    <t>Matchday 4</t>
  </si>
  <si>
    <t>Matchday 5</t>
  </si>
  <si>
    <t>Matchday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</si>
</sst>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  <xf numFmtId="16" fontId="1" fillId="0" borderId="5" xfId="0" applyNumberFormat="1" applyFont="1" applyBorder="1" applyAlignment="1">
      <alignment horizontal="left"/>
    </xf>
    <xf numFmtId="0" fontId="2" fillId="0" borderId="3" xfId="0" applyFont="1" applyBorder="1"/>
    <xf numFmtId="9" fontId="2" fillId="0" borderId="10" xfId="0" applyNumberFormat="1" applyFon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61" workbookViewId="0">
      <selection activeCell="B82" sqref="B82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/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workbookViewId="0"/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zoomScale="90" zoomScaleNormal="90" workbookViewId="0"/>
  </sheetViews>
  <sheetFormatPr defaultRowHeight="15" x14ac:dyDescent="0.25"/>
  <cols>
    <col min="1" max="1" width="20" bestFit="1" customWidth="1"/>
    <col min="2" max="2" width="5.85546875" bestFit="1" customWidth="1"/>
    <col min="3" max="3" width="5" bestFit="1" customWidth="1"/>
    <col min="4" max="4" width="5.85546875" bestFit="1" customWidth="1"/>
    <col min="5" max="7" width="4.7109375" bestFit="1" customWidth="1"/>
    <col min="9" max="9" width="20" bestFit="1" customWidth="1"/>
    <col min="10" max="10" width="6.42578125" bestFit="1" customWidth="1"/>
    <col min="11" max="12" width="5.85546875" bestFit="1" customWidth="1"/>
    <col min="13" max="15" width="4.7109375" bestFit="1" customWidth="1"/>
    <col min="17" max="17" width="20" bestFit="1" customWidth="1"/>
    <col min="18" max="18" width="6.42578125" bestFit="1" customWidth="1"/>
    <col min="19" max="20" width="6" bestFit="1" customWidth="1"/>
    <col min="21" max="21" width="4.85546875" bestFit="1" customWidth="1"/>
    <col min="22" max="23" width="4.7109375" bestFit="1" customWidth="1"/>
    <col min="25" max="25" width="20" bestFit="1" customWidth="1"/>
    <col min="26" max="27" width="6.42578125" bestFit="1" customWidth="1"/>
    <col min="28" max="28" width="6" bestFit="1" customWidth="1"/>
    <col min="29" max="29" width="4.85546875" bestFit="1" customWidth="1"/>
    <col min="30" max="31" width="4.7109375" bestFit="1" customWidth="1"/>
    <col min="33" max="33" width="20" bestFit="1" customWidth="1"/>
    <col min="34" max="36" width="5.85546875" bestFit="1" customWidth="1"/>
    <col min="37" max="39" width="4.7109375" bestFit="1" customWidth="1"/>
  </cols>
  <sheetData>
    <row r="1" spans="1:39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65">
        <v>45101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65">
        <v>45102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65">
        <v>45103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65">
        <v>45104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</row>
    <row r="2" spans="1:39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</row>
    <row r="3" spans="1:39" x14ac:dyDescent="0.25">
      <c r="A3" s="10" t="s">
        <v>664</v>
      </c>
      <c r="B3" s="17">
        <v>0.91</v>
      </c>
      <c r="C3" s="57">
        <v>0.08</v>
      </c>
      <c r="D3" s="19">
        <v>0.99</v>
      </c>
      <c r="E3" s="19">
        <v>0.88</v>
      </c>
      <c r="F3" s="19">
        <v>0.69</v>
      </c>
      <c r="G3" s="19">
        <v>0.5</v>
      </c>
      <c r="I3" s="10" t="s">
        <v>664</v>
      </c>
      <c r="J3" s="17">
        <v>0.83</v>
      </c>
      <c r="K3" s="57">
        <v>0.14000000000000001</v>
      </c>
      <c r="L3" s="19">
        <v>0.98</v>
      </c>
      <c r="M3" s="19">
        <v>0.85</v>
      </c>
      <c r="N3" s="19">
        <v>0.65</v>
      </c>
      <c r="O3" s="19">
        <v>0.46</v>
      </c>
      <c r="Q3" s="10" t="s">
        <v>664</v>
      </c>
      <c r="R3" s="17">
        <v>0.82</v>
      </c>
      <c r="S3" s="57">
        <v>0.15</v>
      </c>
      <c r="T3" s="19">
        <v>0.97</v>
      </c>
      <c r="U3" s="19">
        <v>0.84</v>
      </c>
      <c r="V3" s="19">
        <v>0.64</v>
      </c>
      <c r="W3" s="19">
        <v>0.46</v>
      </c>
      <c r="Y3" s="10" t="s">
        <v>664</v>
      </c>
      <c r="Z3" s="17">
        <v>0.82</v>
      </c>
      <c r="AA3" s="57">
        <v>0.15</v>
      </c>
      <c r="AB3" s="19">
        <v>0.96</v>
      </c>
      <c r="AC3" s="19">
        <v>0.83</v>
      </c>
      <c r="AD3" s="19">
        <v>0.64</v>
      </c>
      <c r="AE3" s="19">
        <v>0.45</v>
      </c>
      <c r="AG3" s="10" t="s">
        <v>664</v>
      </c>
      <c r="AH3" s="17">
        <v>0.82</v>
      </c>
      <c r="AI3" s="57">
        <v>0.15</v>
      </c>
      <c r="AJ3" s="19">
        <v>0.97</v>
      </c>
      <c r="AK3" s="19">
        <v>0.82</v>
      </c>
      <c r="AL3" s="19">
        <v>0.63</v>
      </c>
      <c r="AM3" s="19">
        <v>0.45</v>
      </c>
    </row>
    <row r="4" spans="1:39" x14ac:dyDescent="0.25">
      <c r="A4" s="10" t="s">
        <v>463</v>
      </c>
      <c r="B4" s="8">
        <v>7.0000000000000007E-2</v>
      </c>
      <c r="C4" s="58">
        <v>0.59</v>
      </c>
      <c r="D4" s="4">
        <v>0.65</v>
      </c>
      <c r="E4" s="4">
        <v>0.24</v>
      </c>
      <c r="F4" s="4">
        <v>0.09</v>
      </c>
      <c r="G4" s="4">
        <v>0.02</v>
      </c>
      <c r="I4" s="10" t="s">
        <v>463</v>
      </c>
      <c r="J4" s="8">
        <v>0.12</v>
      </c>
      <c r="K4" s="58">
        <v>0.64</v>
      </c>
      <c r="L4" s="4">
        <v>0.76</v>
      </c>
      <c r="M4" s="4">
        <v>0.28999999999999998</v>
      </c>
      <c r="N4" s="4">
        <v>0.11</v>
      </c>
      <c r="O4" s="4">
        <v>0.03</v>
      </c>
      <c r="Q4" s="10" t="s">
        <v>463</v>
      </c>
      <c r="R4" s="8">
        <v>0.12</v>
      </c>
      <c r="S4" s="58">
        <v>0.57999999999999996</v>
      </c>
      <c r="T4" s="4">
        <v>0.7</v>
      </c>
      <c r="U4" s="4">
        <v>0.28000000000000003</v>
      </c>
      <c r="V4" s="4">
        <v>0.1</v>
      </c>
      <c r="W4" s="4">
        <v>0.03</v>
      </c>
      <c r="Y4" s="10" t="s">
        <v>463</v>
      </c>
      <c r="Z4" s="8">
        <v>0.12</v>
      </c>
      <c r="AA4" s="58">
        <v>0.57999999999999996</v>
      </c>
      <c r="AB4" s="4">
        <v>0.7</v>
      </c>
      <c r="AC4" s="4">
        <v>0.27</v>
      </c>
      <c r="AD4" s="4">
        <v>0.1</v>
      </c>
      <c r="AE4" s="4">
        <v>0.03</v>
      </c>
      <c r="AG4" s="10" t="s">
        <v>463</v>
      </c>
      <c r="AH4" s="8">
        <v>0.12</v>
      </c>
      <c r="AI4" s="58">
        <v>0.57999999999999996</v>
      </c>
      <c r="AJ4" s="4">
        <v>0.7</v>
      </c>
      <c r="AK4" s="4">
        <v>0.32</v>
      </c>
      <c r="AL4" s="4">
        <v>0.11</v>
      </c>
      <c r="AM4" s="4">
        <v>0.03</v>
      </c>
    </row>
    <row r="5" spans="1:39" x14ac:dyDescent="0.25">
      <c r="A5" s="10" t="s">
        <v>637</v>
      </c>
      <c r="B5" s="8">
        <v>0.02</v>
      </c>
      <c r="C5" s="58">
        <v>0.25</v>
      </c>
      <c r="D5" s="4">
        <v>0.27</v>
      </c>
      <c r="E5" s="4">
        <v>7.0000000000000007E-2</v>
      </c>
      <c r="F5" s="4">
        <v>0.01</v>
      </c>
      <c r="G5" s="4">
        <v>0</v>
      </c>
      <c r="I5" s="10" t="s">
        <v>637</v>
      </c>
      <c r="J5" s="8">
        <v>0.04</v>
      </c>
      <c r="K5" s="58">
        <v>0.17</v>
      </c>
      <c r="L5" s="4">
        <v>0.21</v>
      </c>
      <c r="M5" s="4">
        <v>0.06</v>
      </c>
      <c r="N5" s="4">
        <v>0.02</v>
      </c>
      <c r="O5" s="4">
        <v>0</v>
      </c>
      <c r="Q5" s="10" t="s">
        <v>637</v>
      </c>
      <c r="R5" s="8">
        <v>0.06</v>
      </c>
      <c r="S5" s="58">
        <v>0.27</v>
      </c>
      <c r="T5" s="4">
        <v>0.33</v>
      </c>
      <c r="U5" s="4">
        <v>0.1</v>
      </c>
      <c r="V5" s="4">
        <v>0.02</v>
      </c>
      <c r="W5" s="4">
        <v>0.01</v>
      </c>
      <c r="Y5" s="10" t="s">
        <v>637</v>
      </c>
      <c r="Z5" s="8">
        <v>0.06</v>
      </c>
      <c r="AA5" s="58">
        <v>0.27</v>
      </c>
      <c r="AB5" s="4">
        <v>0.34</v>
      </c>
      <c r="AC5" s="4">
        <v>0.1</v>
      </c>
      <c r="AD5" s="4">
        <v>0.02</v>
      </c>
      <c r="AE5" s="4">
        <v>0</v>
      </c>
      <c r="AG5" s="10" t="s">
        <v>637</v>
      </c>
      <c r="AH5" s="8">
        <v>0.06</v>
      </c>
      <c r="AI5" s="58">
        <v>0.27</v>
      </c>
      <c r="AJ5" s="4">
        <v>0.33</v>
      </c>
      <c r="AK5" s="4">
        <v>0.11</v>
      </c>
      <c r="AL5" s="4">
        <v>0.03</v>
      </c>
      <c r="AM5" s="4">
        <v>0</v>
      </c>
    </row>
    <row r="6" spans="1:39" x14ac:dyDescent="0.25">
      <c r="A6" s="10" t="s">
        <v>612</v>
      </c>
      <c r="B6" s="42">
        <v>0</v>
      </c>
      <c r="C6" s="59">
        <v>0.08</v>
      </c>
      <c r="D6" s="43">
        <v>0.08</v>
      </c>
      <c r="E6" s="43">
        <v>0.01</v>
      </c>
      <c r="F6" s="43">
        <v>0</v>
      </c>
      <c r="G6" s="43">
        <v>0</v>
      </c>
      <c r="I6" s="10" t="s">
        <v>612</v>
      </c>
      <c r="J6" s="42">
        <v>0.01</v>
      </c>
      <c r="K6" s="59">
        <v>0.05</v>
      </c>
      <c r="L6" s="43">
        <v>0.06</v>
      </c>
      <c r="M6" s="43">
        <v>0.01</v>
      </c>
      <c r="N6" s="43">
        <v>0</v>
      </c>
      <c r="O6" s="43">
        <v>0</v>
      </c>
      <c r="Q6" s="10" t="s">
        <v>612</v>
      </c>
      <c r="R6" s="42">
        <v>0</v>
      </c>
      <c r="S6" s="59">
        <v>0</v>
      </c>
      <c r="T6" s="43">
        <v>0</v>
      </c>
      <c r="U6" s="43">
        <v>0</v>
      </c>
      <c r="V6" s="43">
        <v>0</v>
      </c>
      <c r="W6" s="43">
        <v>0</v>
      </c>
      <c r="Y6" s="10" t="s">
        <v>612</v>
      </c>
      <c r="Z6" s="42">
        <v>0</v>
      </c>
      <c r="AA6" s="59">
        <v>0</v>
      </c>
      <c r="AB6" s="43">
        <v>0</v>
      </c>
      <c r="AC6" s="43">
        <v>0</v>
      </c>
      <c r="AD6" s="43">
        <v>0</v>
      </c>
      <c r="AE6" s="43">
        <v>0</v>
      </c>
      <c r="AG6" s="10" t="s">
        <v>612</v>
      </c>
      <c r="AH6" s="42">
        <v>0</v>
      </c>
      <c r="AI6" s="59">
        <v>0</v>
      </c>
      <c r="AJ6" s="43">
        <v>0</v>
      </c>
      <c r="AK6" s="43">
        <v>0</v>
      </c>
      <c r="AL6" s="43">
        <v>0</v>
      </c>
      <c r="AM6" s="43">
        <v>0</v>
      </c>
    </row>
    <row r="7" spans="1:39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</row>
    <row r="8" spans="1:39" x14ac:dyDescent="0.25">
      <c r="A8" s="10" t="s">
        <v>505</v>
      </c>
      <c r="B8" s="8">
        <v>0.62</v>
      </c>
      <c r="C8" s="58">
        <v>0.23</v>
      </c>
      <c r="D8" s="4">
        <v>0.86</v>
      </c>
      <c r="E8" s="4">
        <v>0.59</v>
      </c>
      <c r="F8" s="4">
        <v>0.34</v>
      </c>
      <c r="G8" s="4">
        <v>0.16</v>
      </c>
      <c r="I8" s="10" t="s">
        <v>505</v>
      </c>
      <c r="J8" s="8">
        <v>0.64</v>
      </c>
      <c r="K8" s="58">
        <v>0.23</v>
      </c>
      <c r="L8" s="4">
        <v>0.87</v>
      </c>
      <c r="M8" s="4">
        <v>0.6</v>
      </c>
      <c r="N8" s="4">
        <v>0.35</v>
      </c>
      <c r="O8" s="4">
        <v>0.18</v>
      </c>
      <c r="Q8" s="10" t="s">
        <v>505</v>
      </c>
      <c r="R8" s="8">
        <v>0.79</v>
      </c>
      <c r="S8" s="58">
        <v>0.17</v>
      </c>
      <c r="T8" s="4">
        <v>0.96</v>
      </c>
      <c r="U8" s="4">
        <v>0.68</v>
      </c>
      <c r="V8" s="4">
        <v>0.4</v>
      </c>
      <c r="W8" s="4">
        <v>0.2</v>
      </c>
      <c r="Y8" s="10" t="s">
        <v>505</v>
      </c>
      <c r="Z8" s="8">
        <v>0.79</v>
      </c>
      <c r="AA8" s="58">
        <v>0.17</v>
      </c>
      <c r="AB8" s="4">
        <v>0.96</v>
      </c>
      <c r="AC8" s="4">
        <v>0.69</v>
      </c>
      <c r="AD8" s="4">
        <v>0.41</v>
      </c>
      <c r="AE8" s="4">
        <v>0.21</v>
      </c>
      <c r="AG8" s="10" t="s">
        <v>505</v>
      </c>
      <c r="AH8" s="8">
        <v>0.79</v>
      </c>
      <c r="AI8" s="58">
        <v>0.17</v>
      </c>
      <c r="AJ8" s="4">
        <v>0.96</v>
      </c>
      <c r="AK8" s="4">
        <v>0.69</v>
      </c>
      <c r="AL8" s="4">
        <v>0.43</v>
      </c>
      <c r="AM8" s="4">
        <v>0.21</v>
      </c>
    </row>
    <row r="9" spans="1:39" x14ac:dyDescent="0.25">
      <c r="A9" s="10" t="s">
        <v>566</v>
      </c>
      <c r="B9" s="8">
        <v>0.15</v>
      </c>
      <c r="C9" s="58">
        <v>0.28999999999999998</v>
      </c>
      <c r="D9" s="4">
        <v>0.43</v>
      </c>
      <c r="E9" s="4">
        <v>0.19</v>
      </c>
      <c r="F9" s="4">
        <v>0.06</v>
      </c>
      <c r="G9" s="4">
        <v>0.02</v>
      </c>
      <c r="I9" s="10" t="s">
        <v>450</v>
      </c>
      <c r="J9" s="8">
        <v>0.15</v>
      </c>
      <c r="K9" s="58">
        <v>0.28999999999999998</v>
      </c>
      <c r="L9" s="4">
        <v>0.44</v>
      </c>
      <c r="M9" s="4">
        <v>0.19</v>
      </c>
      <c r="N9" s="4">
        <v>0.06</v>
      </c>
      <c r="O9" s="4">
        <v>0.02</v>
      </c>
      <c r="Q9" s="10" t="s">
        <v>450</v>
      </c>
      <c r="R9" s="8">
        <v>0.19</v>
      </c>
      <c r="S9" s="58">
        <v>0.6</v>
      </c>
      <c r="T9" s="4">
        <v>0.79</v>
      </c>
      <c r="U9" s="4">
        <v>0.34</v>
      </c>
      <c r="V9" s="4">
        <v>0.1</v>
      </c>
      <c r="W9" s="4">
        <v>0.03</v>
      </c>
      <c r="Y9" s="10" t="s">
        <v>450</v>
      </c>
      <c r="Z9" s="8">
        <v>0.19</v>
      </c>
      <c r="AA9" s="58">
        <v>0.6</v>
      </c>
      <c r="AB9" s="4">
        <v>0.79</v>
      </c>
      <c r="AC9" s="4">
        <v>0.35</v>
      </c>
      <c r="AD9" s="4">
        <v>0.11</v>
      </c>
      <c r="AE9" s="4">
        <v>0.03</v>
      </c>
      <c r="AG9" s="10" t="s">
        <v>450</v>
      </c>
      <c r="AH9" s="8">
        <v>0.19</v>
      </c>
      <c r="AI9" s="58">
        <v>0.6</v>
      </c>
      <c r="AJ9" s="4">
        <v>0.79</v>
      </c>
      <c r="AK9" s="4">
        <v>0.35</v>
      </c>
      <c r="AL9" s="4">
        <v>0.11</v>
      </c>
      <c r="AM9" s="4">
        <v>0.03</v>
      </c>
    </row>
    <row r="10" spans="1:39" x14ac:dyDescent="0.25">
      <c r="A10" s="10" t="s">
        <v>450</v>
      </c>
      <c r="B10" s="8">
        <v>0.15</v>
      </c>
      <c r="C10" s="58">
        <v>0.3</v>
      </c>
      <c r="D10" s="4">
        <v>0.45</v>
      </c>
      <c r="E10" s="4">
        <v>0.19</v>
      </c>
      <c r="F10" s="4">
        <v>0.06</v>
      </c>
      <c r="G10" s="4">
        <v>0.01</v>
      </c>
      <c r="I10" s="10" t="s">
        <v>566</v>
      </c>
      <c r="J10" s="8">
        <v>0.13</v>
      </c>
      <c r="K10" s="58">
        <v>0.28000000000000003</v>
      </c>
      <c r="L10" s="4">
        <v>0.42</v>
      </c>
      <c r="M10" s="4">
        <v>0.18</v>
      </c>
      <c r="N10" s="4">
        <v>0.06</v>
      </c>
      <c r="O10" s="4">
        <v>0.02</v>
      </c>
      <c r="Q10" s="10" t="s">
        <v>566</v>
      </c>
      <c r="R10" s="8">
        <v>0.01</v>
      </c>
      <c r="S10" s="58">
        <v>0.12</v>
      </c>
      <c r="T10" s="4">
        <v>0.13</v>
      </c>
      <c r="U10" s="4">
        <v>0.05</v>
      </c>
      <c r="V10" s="4">
        <v>0.02</v>
      </c>
      <c r="W10" s="4">
        <v>0.01</v>
      </c>
      <c r="Y10" s="10" t="s">
        <v>566</v>
      </c>
      <c r="Z10" s="8">
        <v>0.01</v>
      </c>
      <c r="AA10" s="58">
        <v>0.12</v>
      </c>
      <c r="AB10" s="4">
        <v>0.13</v>
      </c>
      <c r="AC10" s="4">
        <v>0.06</v>
      </c>
      <c r="AD10" s="4">
        <v>0.01</v>
      </c>
      <c r="AE10" s="4">
        <v>0.01</v>
      </c>
      <c r="AG10" s="10" t="s">
        <v>566</v>
      </c>
      <c r="AH10" s="8">
        <v>0.01</v>
      </c>
      <c r="AI10" s="58">
        <v>0.12</v>
      </c>
      <c r="AJ10" s="4">
        <v>0.13</v>
      </c>
      <c r="AK10" s="4">
        <v>0.05</v>
      </c>
      <c r="AL10" s="4">
        <v>0.02</v>
      </c>
      <c r="AM10" s="4">
        <v>0.01</v>
      </c>
    </row>
    <row r="11" spans="1:39" x14ac:dyDescent="0.25">
      <c r="A11" s="10" t="s">
        <v>451</v>
      </c>
      <c r="B11" s="8">
        <v>0.08</v>
      </c>
      <c r="C11" s="58">
        <v>0.19</v>
      </c>
      <c r="D11" s="4">
        <v>0.26</v>
      </c>
      <c r="E11" s="4">
        <v>0.09</v>
      </c>
      <c r="F11" s="4">
        <v>0.02</v>
      </c>
      <c r="G11" s="4">
        <v>0.01</v>
      </c>
      <c r="I11" s="10" t="s">
        <v>451</v>
      </c>
      <c r="J11" s="8">
        <v>0.08</v>
      </c>
      <c r="K11" s="58">
        <v>0.2</v>
      </c>
      <c r="L11" s="4">
        <v>0.28000000000000003</v>
      </c>
      <c r="M11" s="4">
        <v>0.1</v>
      </c>
      <c r="N11" s="4">
        <v>0.02</v>
      </c>
      <c r="O11" s="4">
        <v>0.01</v>
      </c>
      <c r="Q11" s="10" t="s">
        <v>451</v>
      </c>
      <c r="R11" s="8">
        <v>0.01</v>
      </c>
      <c r="S11" s="58">
        <v>0.11</v>
      </c>
      <c r="T11" s="4">
        <v>0.12</v>
      </c>
      <c r="U11" s="4">
        <v>0.04</v>
      </c>
      <c r="V11" s="4">
        <v>0.01</v>
      </c>
      <c r="W11" s="4">
        <v>0</v>
      </c>
      <c r="Y11" s="10" t="s">
        <v>451</v>
      </c>
      <c r="Z11" s="8">
        <v>0.01</v>
      </c>
      <c r="AA11" s="58">
        <v>0.11</v>
      </c>
      <c r="AB11" s="4">
        <v>0.12</v>
      </c>
      <c r="AC11" s="4">
        <v>0.04</v>
      </c>
      <c r="AD11" s="4">
        <v>0.01</v>
      </c>
      <c r="AE11" s="4">
        <v>0</v>
      </c>
      <c r="AG11" s="10" t="s">
        <v>451</v>
      </c>
      <c r="AH11" s="8">
        <v>0.01</v>
      </c>
      <c r="AI11" s="58">
        <v>0.11</v>
      </c>
      <c r="AJ11" s="4">
        <v>0.12</v>
      </c>
      <c r="AK11" s="4">
        <v>0.04</v>
      </c>
      <c r="AL11" s="4">
        <v>0.01</v>
      </c>
      <c r="AM11" s="4">
        <v>0</v>
      </c>
    </row>
    <row r="12" spans="1:39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</row>
    <row r="13" spans="1:39" x14ac:dyDescent="0.25">
      <c r="A13" s="10" t="s">
        <v>375</v>
      </c>
      <c r="B13" s="8">
        <v>0.48</v>
      </c>
      <c r="C13" s="58">
        <v>0.28999999999999998</v>
      </c>
      <c r="D13" s="4">
        <v>0.77</v>
      </c>
      <c r="E13" s="4">
        <v>0.43</v>
      </c>
      <c r="F13" s="4">
        <v>0.17</v>
      </c>
      <c r="G13" s="4">
        <v>7.0000000000000007E-2</v>
      </c>
      <c r="I13" s="10" t="s">
        <v>375</v>
      </c>
      <c r="J13" s="8">
        <v>0.48</v>
      </c>
      <c r="K13" s="58">
        <v>0.3</v>
      </c>
      <c r="L13" s="4">
        <v>0.77</v>
      </c>
      <c r="M13" s="4">
        <v>0.42</v>
      </c>
      <c r="N13" s="4">
        <v>0.18</v>
      </c>
      <c r="O13" s="4">
        <v>0.08</v>
      </c>
      <c r="Q13" s="10" t="s">
        <v>375</v>
      </c>
      <c r="R13" s="8">
        <v>0.48</v>
      </c>
      <c r="S13" s="58">
        <v>0.28999999999999998</v>
      </c>
      <c r="T13" s="4">
        <v>0.77</v>
      </c>
      <c r="U13" s="4">
        <v>0.42</v>
      </c>
      <c r="V13" s="4">
        <v>0.18</v>
      </c>
      <c r="W13" s="4">
        <v>0.08</v>
      </c>
      <c r="Y13" s="10" t="s">
        <v>554</v>
      </c>
      <c r="Z13" s="8">
        <v>0.72</v>
      </c>
      <c r="AA13" s="58">
        <v>0.18</v>
      </c>
      <c r="AB13" s="4">
        <v>0.9</v>
      </c>
      <c r="AC13" s="4">
        <v>0.48</v>
      </c>
      <c r="AD13" s="4">
        <v>0.18</v>
      </c>
      <c r="AE13" s="4">
        <v>7.0000000000000007E-2</v>
      </c>
      <c r="AG13" s="10" t="s">
        <v>554</v>
      </c>
      <c r="AH13" s="8">
        <v>0.72</v>
      </c>
      <c r="AI13" s="58">
        <v>0.18</v>
      </c>
      <c r="AJ13" s="4">
        <v>0.9</v>
      </c>
      <c r="AK13" s="4">
        <v>0.48</v>
      </c>
      <c r="AL13" s="4">
        <v>0.18</v>
      </c>
      <c r="AM13" s="4">
        <v>7.0000000000000007E-2</v>
      </c>
    </row>
    <row r="14" spans="1:39" x14ac:dyDescent="0.25">
      <c r="A14" s="10" t="s">
        <v>554</v>
      </c>
      <c r="B14" s="8">
        <v>0.33</v>
      </c>
      <c r="C14" s="58">
        <v>0.34</v>
      </c>
      <c r="D14" s="4">
        <v>0.67</v>
      </c>
      <c r="E14" s="4">
        <v>0.32</v>
      </c>
      <c r="F14" s="4">
        <v>0.12</v>
      </c>
      <c r="G14" s="4">
        <v>0.04</v>
      </c>
      <c r="I14" s="10" t="s">
        <v>554</v>
      </c>
      <c r="J14" s="8">
        <v>0.33</v>
      </c>
      <c r="K14" s="58">
        <v>0.33</v>
      </c>
      <c r="L14" s="4">
        <v>0.67</v>
      </c>
      <c r="M14" s="4">
        <v>0.32</v>
      </c>
      <c r="N14" s="4">
        <v>0.13</v>
      </c>
      <c r="O14" s="4">
        <v>0.05</v>
      </c>
      <c r="Q14" s="10" t="s">
        <v>554</v>
      </c>
      <c r="R14" s="8">
        <v>0.33</v>
      </c>
      <c r="S14" s="58">
        <v>0.33</v>
      </c>
      <c r="T14" s="4">
        <v>0.67</v>
      </c>
      <c r="U14" s="4">
        <v>0.31</v>
      </c>
      <c r="V14" s="4">
        <v>0.12</v>
      </c>
      <c r="W14" s="4">
        <v>0.05</v>
      </c>
      <c r="Y14" s="10" t="s">
        <v>375</v>
      </c>
      <c r="Z14" s="8">
        <v>0.1</v>
      </c>
      <c r="AA14" s="58">
        <v>0.46</v>
      </c>
      <c r="AB14" s="4">
        <v>0.56000000000000005</v>
      </c>
      <c r="AC14" s="4">
        <v>0.24</v>
      </c>
      <c r="AD14" s="4">
        <v>0.11</v>
      </c>
      <c r="AE14" s="4">
        <v>0.04</v>
      </c>
      <c r="AG14" s="10" t="s">
        <v>375</v>
      </c>
      <c r="AH14" s="8">
        <v>0.1</v>
      </c>
      <c r="AI14" s="58">
        <v>0.47</v>
      </c>
      <c r="AJ14" s="4">
        <v>0.56000000000000005</v>
      </c>
      <c r="AK14" s="4">
        <v>0.24</v>
      </c>
      <c r="AL14" s="4">
        <v>0.13</v>
      </c>
      <c r="AM14" s="4">
        <v>0.05</v>
      </c>
    </row>
    <row r="15" spans="1:39" x14ac:dyDescent="0.25">
      <c r="A15" s="10" t="s">
        <v>402</v>
      </c>
      <c r="B15" s="8">
        <v>0.12</v>
      </c>
      <c r="C15" s="58">
        <v>0.22</v>
      </c>
      <c r="D15" s="4">
        <v>0.34</v>
      </c>
      <c r="E15" s="4">
        <v>0.11</v>
      </c>
      <c r="F15" s="4">
        <v>0.03</v>
      </c>
      <c r="G15" s="4">
        <v>0.01</v>
      </c>
      <c r="I15" s="10" t="s">
        <v>402</v>
      </c>
      <c r="J15" s="8">
        <v>0.12</v>
      </c>
      <c r="K15" s="58">
        <v>0.21</v>
      </c>
      <c r="L15" s="4">
        <v>0.33</v>
      </c>
      <c r="M15" s="4">
        <v>0.11</v>
      </c>
      <c r="N15" s="4">
        <v>0.03</v>
      </c>
      <c r="O15" s="4">
        <v>0.01</v>
      </c>
      <c r="Q15" s="10" t="s">
        <v>402</v>
      </c>
      <c r="R15" s="8">
        <v>0.12</v>
      </c>
      <c r="S15" s="58">
        <v>0.22</v>
      </c>
      <c r="T15" s="4">
        <v>0.33</v>
      </c>
      <c r="U15" s="4">
        <v>0.1</v>
      </c>
      <c r="V15" s="4">
        <v>0.03</v>
      </c>
      <c r="W15" s="4">
        <v>0.01</v>
      </c>
      <c r="Y15" s="10" t="s">
        <v>501</v>
      </c>
      <c r="Z15" s="8">
        <v>0.16</v>
      </c>
      <c r="AA15" s="58">
        <v>0.28000000000000003</v>
      </c>
      <c r="AB15" s="4">
        <v>0.44</v>
      </c>
      <c r="AC15" s="4">
        <v>0.12</v>
      </c>
      <c r="AD15" s="4">
        <v>0.03</v>
      </c>
      <c r="AE15" s="4">
        <v>0.01</v>
      </c>
      <c r="AG15" s="10" t="s">
        <v>501</v>
      </c>
      <c r="AH15" s="8">
        <v>0.16</v>
      </c>
      <c r="AI15" s="58">
        <v>0.28000000000000003</v>
      </c>
      <c r="AJ15" s="4">
        <v>0.44</v>
      </c>
      <c r="AK15" s="4">
        <v>0.12</v>
      </c>
      <c r="AL15" s="4">
        <v>0.03</v>
      </c>
      <c r="AM15" s="4">
        <v>0.01</v>
      </c>
    </row>
    <row r="16" spans="1:39" x14ac:dyDescent="0.25">
      <c r="A16" s="10" t="s">
        <v>501</v>
      </c>
      <c r="B16" s="8">
        <v>7.0000000000000007E-2</v>
      </c>
      <c r="C16" s="58">
        <v>0.16</v>
      </c>
      <c r="D16" s="4">
        <v>0.23</v>
      </c>
      <c r="E16" s="4">
        <v>7.0000000000000007E-2</v>
      </c>
      <c r="F16" s="4">
        <v>0.02</v>
      </c>
      <c r="G16" s="4">
        <v>0</v>
      </c>
      <c r="I16" s="10" t="s">
        <v>501</v>
      </c>
      <c r="J16" s="8">
        <v>7.0000000000000007E-2</v>
      </c>
      <c r="K16" s="58">
        <v>0.16</v>
      </c>
      <c r="L16" s="4">
        <v>0.23</v>
      </c>
      <c r="M16" s="4">
        <v>0.06</v>
      </c>
      <c r="N16" s="4">
        <v>0.02</v>
      </c>
      <c r="O16" s="4">
        <v>0</v>
      </c>
      <c r="Q16" s="10" t="s">
        <v>501</v>
      </c>
      <c r="R16" s="8">
        <v>0.08</v>
      </c>
      <c r="S16" s="58">
        <v>0.16</v>
      </c>
      <c r="T16" s="4">
        <v>0.23</v>
      </c>
      <c r="U16" s="4">
        <v>0.06</v>
      </c>
      <c r="V16" s="4">
        <v>0.02</v>
      </c>
      <c r="W16" s="4">
        <v>0</v>
      </c>
      <c r="Y16" s="10" t="s">
        <v>402</v>
      </c>
      <c r="Z16" s="8">
        <v>0.02</v>
      </c>
      <c r="AA16" s="58">
        <v>0.08</v>
      </c>
      <c r="AB16" s="4">
        <v>0.1</v>
      </c>
      <c r="AC16" s="4">
        <v>0.03</v>
      </c>
      <c r="AD16" s="4">
        <v>0.01</v>
      </c>
      <c r="AE16" s="4">
        <v>0</v>
      </c>
      <c r="AG16" s="10" t="s">
        <v>402</v>
      </c>
      <c r="AH16" s="8">
        <v>0.02</v>
      </c>
      <c r="AI16" s="58">
        <v>0.08</v>
      </c>
      <c r="AJ16" s="4">
        <v>0.1</v>
      </c>
      <c r="AK16" s="4">
        <v>0.03</v>
      </c>
      <c r="AL16" s="4">
        <v>0.01</v>
      </c>
      <c r="AM16" s="4">
        <v>0</v>
      </c>
    </row>
    <row r="17" spans="1:39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</row>
    <row r="18" spans="1:39" x14ac:dyDescent="0.25">
      <c r="A18" s="10" t="s">
        <v>347</v>
      </c>
      <c r="B18" s="8">
        <v>0.78</v>
      </c>
      <c r="C18" s="58">
        <v>0.17</v>
      </c>
      <c r="D18" s="4">
        <v>0.95</v>
      </c>
      <c r="E18" s="4">
        <v>0.62</v>
      </c>
      <c r="F18" s="4">
        <v>0.34</v>
      </c>
      <c r="G18" s="4">
        <v>0.14000000000000001</v>
      </c>
      <c r="I18" s="10" t="s">
        <v>347</v>
      </c>
      <c r="J18" s="8">
        <v>0.78</v>
      </c>
      <c r="K18" s="58">
        <v>0.17</v>
      </c>
      <c r="L18" s="4">
        <v>0.95</v>
      </c>
      <c r="M18" s="4">
        <v>0.57999999999999996</v>
      </c>
      <c r="N18" s="4">
        <v>0.32</v>
      </c>
      <c r="O18" s="4">
        <v>0.13</v>
      </c>
      <c r="Q18" s="10" t="s">
        <v>347</v>
      </c>
      <c r="R18" s="8">
        <v>0.78</v>
      </c>
      <c r="S18" s="58">
        <v>0.17</v>
      </c>
      <c r="T18" s="4">
        <v>0.95</v>
      </c>
      <c r="U18" s="4">
        <v>0.57999999999999996</v>
      </c>
      <c r="V18" s="4">
        <v>0.3</v>
      </c>
      <c r="W18" s="4">
        <v>0.13</v>
      </c>
      <c r="Y18" s="10" t="s">
        <v>347</v>
      </c>
      <c r="Z18" s="8">
        <v>0.79</v>
      </c>
      <c r="AA18" s="58">
        <v>0.17</v>
      </c>
      <c r="AB18" s="4">
        <v>0.95</v>
      </c>
      <c r="AC18" s="4">
        <v>0.6</v>
      </c>
      <c r="AD18" s="4">
        <v>0.31</v>
      </c>
      <c r="AE18" s="4">
        <v>0.13</v>
      </c>
      <c r="AG18" s="10" t="s">
        <v>347</v>
      </c>
      <c r="AH18" s="8">
        <v>0.55000000000000004</v>
      </c>
      <c r="AI18" s="58">
        <v>0.31</v>
      </c>
      <c r="AJ18" s="4">
        <v>0.86</v>
      </c>
      <c r="AK18" s="4">
        <v>0.46</v>
      </c>
      <c r="AL18" s="4">
        <v>0.24</v>
      </c>
      <c r="AM18" s="4">
        <v>0.11</v>
      </c>
    </row>
    <row r="19" spans="1:39" x14ac:dyDescent="0.25">
      <c r="A19" s="10" t="s">
        <v>446</v>
      </c>
      <c r="B19" s="8">
        <v>0.15</v>
      </c>
      <c r="C19" s="58">
        <v>0.46</v>
      </c>
      <c r="D19" s="4">
        <v>0.61</v>
      </c>
      <c r="E19" s="4">
        <v>0.13</v>
      </c>
      <c r="F19" s="4">
        <v>0.04</v>
      </c>
      <c r="G19" s="4">
        <v>0.01</v>
      </c>
      <c r="I19" s="10" t="s">
        <v>446</v>
      </c>
      <c r="J19" s="8">
        <v>0.15</v>
      </c>
      <c r="K19" s="58">
        <v>0.46</v>
      </c>
      <c r="L19" s="4">
        <v>0.61</v>
      </c>
      <c r="M19" s="4">
        <v>0.15</v>
      </c>
      <c r="N19" s="4">
        <v>0.05</v>
      </c>
      <c r="O19" s="4">
        <v>0.01</v>
      </c>
      <c r="Q19" s="10" t="s">
        <v>446</v>
      </c>
      <c r="R19" s="8">
        <v>0.15</v>
      </c>
      <c r="S19" s="58">
        <v>0.47</v>
      </c>
      <c r="T19" s="4">
        <v>0.62</v>
      </c>
      <c r="U19" s="4">
        <v>0.14000000000000001</v>
      </c>
      <c r="V19" s="4">
        <v>0.05</v>
      </c>
      <c r="W19" s="4">
        <v>0.01</v>
      </c>
      <c r="Y19" s="10" t="s">
        <v>446</v>
      </c>
      <c r="Z19" s="8">
        <v>0.14000000000000001</v>
      </c>
      <c r="AA19" s="58">
        <v>0.47</v>
      </c>
      <c r="AB19" s="4">
        <v>0.61</v>
      </c>
      <c r="AC19" s="4">
        <v>0.14000000000000001</v>
      </c>
      <c r="AD19" s="4">
        <v>0.05</v>
      </c>
      <c r="AE19" s="4">
        <v>0.01</v>
      </c>
      <c r="AG19" s="10" t="s">
        <v>446</v>
      </c>
      <c r="AH19" s="8">
        <v>0.37</v>
      </c>
      <c r="AI19" s="58">
        <v>0.42</v>
      </c>
      <c r="AJ19" s="4">
        <v>0.8</v>
      </c>
      <c r="AK19" s="4">
        <v>0.24</v>
      </c>
      <c r="AL19" s="4">
        <v>7.0000000000000007E-2</v>
      </c>
      <c r="AM19" s="4">
        <v>0.02</v>
      </c>
    </row>
    <row r="20" spans="1:39" x14ac:dyDescent="0.25">
      <c r="A20" s="10" t="s">
        <v>377</v>
      </c>
      <c r="B20" s="8">
        <v>0.06</v>
      </c>
      <c r="C20" s="58">
        <v>0.25</v>
      </c>
      <c r="D20" s="4">
        <v>0.3</v>
      </c>
      <c r="E20" s="4">
        <v>0.04</v>
      </c>
      <c r="F20" s="4">
        <v>0.01</v>
      </c>
      <c r="G20" s="4">
        <v>0</v>
      </c>
      <c r="I20" s="10" t="s">
        <v>377</v>
      </c>
      <c r="J20" s="8">
        <v>0.05</v>
      </c>
      <c r="K20" s="58">
        <v>0.25</v>
      </c>
      <c r="L20" s="4">
        <v>0.3</v>
      </c>
      <c r="M20" s="4">
        <v>0.04</v>
      </c>
      <c r="N20" s="4">
        <v>0.01</v>
      </c>
      <c r="O20" s="4">
        <v>0</v>
      </c>
      <c r="Q20" s="10" t="s">
        <v>377</v>
      </c>
      <c r="R20" s="8">
        <v>0.05</v>
      </c>
      <c r="S20" s="58">
        <v>0.24</v>
      </c>
      <c r="T20" s="4">
        <v>0.3</v>
      </c>
      <c r="U20" s="4">
        <v>0.05</v>
      </c>
      <c r="V20" s="4">
        <v>0.01</v>
      </c>
      <c r="W20" s="4">
        <v>0</v>
      </c>
      <c r="Y20" s="10" t="s">
        <v>377</v>
      </c>
      <c r="Z20" s="8">
        <v>0.05</v>
      </c>
      <c r="AA20" s="58">
        <v>0.24</v>
      </c>
      <c r="AB20" s="4">
        <v>0.28999999999999998</v>
      </c>
      <c r="AC20" s="4">
        <v>0.04</v>
      </c>
      <c r="AD20" s="4">
        <v>0.01</v>
      </c>
      <c r="AE20" s="4">
        <v>0</v>
      </c>
      <c r="AG20" s="10" t="s">
        <v>444</v>
      </c>
      <c r="AH20" s="8">
        <v>0.06</v>
      </c>
      <c r="AI20" s="58">
        <v>0.19</v>
      </c>
      <c r="AJ20" s="4">
        <v>0.25</v>
      </c>
      <c r="AK20" s="4">
        <v>0.03</v>
      </c>
      <c r="AL20" s="4">
        <v>0</v>
      </c>
      <c r="AM20" s="4">
        <v>0</v>
      </c>
    </row>
    <row r="21" spans="1:39" x14ac:dyDescent="0.25">
      <c r="A21" s="10" t="s">
        <v>444</v>
      </c>
      <c r="B21" s="8">
        <v>0.02</v>
      </c>
      <c r="C21" s="58">
        <v>0.12</v>
      </c>
      <c r="D21" s="4">
        <v>0.13</v>
      </c>
      <c r="E21" s="4">
        <v>0.01</v>
      </c>
      <c r="F21" s="4">
        <v>0</v>
      </c>
      <c r="G21" s="4">
        <v>0</v>
      </c>
      <c r="I21" s="10" t="s">
        <v>444</v>
      </c>
      <c r="J21" s="8">
        <v>0.01</v>
      </c>
      <c r="K21" s="58">
        <v>0.12</v>
      </c>
      <c r="L21" s="4">
        <v>0.13</v>
      </c>
      <c r="M21" s="4">
        <v>0.01</v>
      </c>
      <c r="N21" s="4">
        <v>0</v>
      </c>
      <c r="O21" s="4">
        <v>0</v>
      </c>
      <c r="Q21" s="10" t="s">
        <v>444</v>
      </c>
      <c r="R21" s="8">
        <v>0.02</v>
      </c>
      <c r="S21" s="58">
        <v>0.12</v>
      </c>
      <c r="T21" s="4">
        <v>0.14000000000000001</v>
      </c>
      <c r="U21" s="4">
        <v>0.01</v>
      </c>
      <c r="V21" s="4">
        <v>0</v>
      </c>
      <c r="W21" s="4">
        <v>0</v>
      </c>
      <c r="Y21" s="10" t="s">
        <v>444</v>
      </c>
      <c r="Z21" s="8">
        <v>0.02</v>
      </c>
      <c r="AA21" s="58">
        <v>0.12</v>
      </c>
      <c r="AB21" s="4">
        <v>0.14000000000000001</v>
      </c>
      <c r="AC21" s="4">
        <v>0.01</v>
      </c>
      <c r="AD21" s="4">
        <v>0</v>
      </c>
      <c r="AE21" s="4">
        <v>0</v>
      </c>
      <c r="AG21" s="10" t="s">
        <v>377</v>
      </c>
      <c r="AH21" s="8">
        <v>0.02</v>
      </c>
      <c r="AI21" s="58">
        <v>7.0000000000000007E-2</v>
      </c>
      <c r="AJ21" s="4">
        <v>0.09</v>
      </c>
      <c r="AK21" s="4">
        <v>0.01</v>
      </c>
      <c r="AL21" s="4">
        <v>0</v>
      </c>
      <c r="AM21" s="4">
        <v>0</v>
      </c>
    </row>
    <row r="23" spans="1:39" x14ac:dyDescent="0.25">
      <c r="A23" s="65">
        <v>45105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65">
        <v>45106</v>
      </c>
      <c r="J23" s="7" t="s">
        <v>707</v>
      </c>
      <c r="K23" s="16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65">
        <v>45107</v>
      </c>
      <c r="R23" s="7" t="s">
        <v>707</v>
      </c>
      <c r="S23" s="16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  <c r="Y23" s="65">
        <v>45108</v>
      </c>
      <c r="Z23" s="7" t="s">
        <v>707</v>
      </c>
      <c r="AA23" s="16" t="s">
        <v>708</v>
      </c>
      <c r="AB23" s="7" t="s">
        <v>710</v>
      </c>
      <c r="AC23" s="7" t="s">
        <v>711</v>
      </c>
      <c r="AD23" s="7" t="s">
        <v>33</v>
      </c>
      <c r="AE23" s="7" t="s">
        <v>280</v>
      </c>
      <c r="AG23" s="65">
        <v>45109</v>
      </c>
      <c r="AH23" s="7" t="s">
        <v>707</v>
      </c>
      <c r="AI23" s="16" t="s">
        <v>708</v>
      </c>
      <c r="AJ23" s="7" t="s">
        <v>710</v>
      </c>
      <c r="AK23" s="7" t="s">
        <v>711</v>
      </c>
      <c r="AL23" s="7" t="s">
        <v>33</v>
      </c>
      <c r="AM23" s="7" t="s">
        <v>280</v>
      </c>
    </row>
    <row r="24" spans="1:39" x14ac:dyDescent="0.25">
      <c r="A24" s="23" t="s">
        <v>694</v>
      </c>
      <c r="B24" s="20"/>
      <c r="C24" s="56"/>
      <c r="D24" s="20"/>
      <c r="E24" s="20"/>
      <c r="F24" s="20"/>
      <c r="G24" s="20"/>
      <c r="I24" s="23" t="s">
        <v>694</v>
      </c>
      <c r="J24" s="20"/>
      <c r="K24" s="56"/>
      <c r="L24" s="20"/>
      <c r="M24" s="20"/>
      <c r="N24" s="20"/>
      <c r="O24" s="20"/>
      <c r="Q24" s="23" t="s">
        <v>694</v>
      </c>
      <c r="R24" s="20"/>
      <c r="S24" s="56"/>
      <c r="T24" s="20"/>
      <c r="U24" s="20"/>
      <c r="V24" s="20"/>
      <c r="W24" s="20"/>
      <c r="Y24" s="23" t="s">
        <v>694</v>
      </c>
      <c r="Z24" s="20"/>
      <c r="AA24" s="56"/>
      <c r="AB24" s="20"/>
      <c r="AC24" s="20"/>
      <c r="AD24" s="20"/>
      <c r="AE24" s="20"/>
      <c r="AG24" s="23" t="s">
        <v>694</v>
      </c>
      <c r="AH24" s="20"/>
      <c r="AI24" s="56"/>
      <c r="AJ24" s="20"/>
      <c r="AK24" s="20"/>
      <c r="AL24" s="20"/>
      <c r="AM24" s="20"/>
    </row>
    <row r="25" spans="1:39" x14ac:dyDescent="0.25">
      <c r="A25" s="10" t="s">
        <v>664</v>
      </c>
      <c r="B25" s="17">
        <v>0.86</v>
      </c>
      <c r="C25" s="57">
        <v>0.11</v>
      </c>
      <c r="D25" s="19">
        <v>0.97</v>
      </c>
      <c r="E25" s="19">
        <v>0.83</v>
      </c>
      <c r="F25" s="19">
        <v>0.64</v>
      </c>
      <c r="G25" s="19">
        <v>0.46</v>
      </c>
      <c r="I25" s="10" t="s">
        <v>664</v>
      </c>
      <c r="J25" s="17">
        <v>0.85</v>
      </c>
      <c r="K25" s="57">
        <v>0.12</v>
      </c>
      <c r="L25" s="19">
        <v>0.97</v>
      </c>
      <c r="M25" s="19">
        <v>0.83</v>
      </c>
      <c r="N25" s="19">
        <v>0.64</v>
      </c>
      <c r="O25" s="19">
        <v>0.45</v>
      </c>
      <c r="Q25" s="10" t="s">
        <v>664</v>
      </c>
      <c r="R25" s="17">
        <v>0.86</v>
      </c>
      <c r="S25" s="57">
        <v>0.11</v>
      </c>
      <c r="T25" s="19">
        <v>0.97</v>
      </c>
      <c r="U25" s="19">
        <v>0.83</v>
      </c>
      <c r="V25" s="19">
        <v>0.65</v>
      </c>
      <c r="W25" s="19">
        <v>0.45</v>
      </c>
      <c r="Y25" s="10" t="s">
        <v>664</v>
      </c>
      <c r="Z25" s="17">
        <v>0.86</v>
      </c>
      <c r="AA25" s="57">
        <v>0.11</v>
      </c>
      <c r="AB25" s="19">
        <v>0.97</v>
      </c>
      <c r="AC25" s="19">
        <v>0.78</v>
      </c>
      <c r="AD25" s="19">
        <v>0.6</v>
      </c>
      <c r="AE25" s="19">
        <v>0.43</v>
      </c>
      <c r="AG25" s="10" t="s">
        <v>664</v>
      </c>
      <c r="AH25" s="17">
        <v>1</v>
      </c>
      <c r="AI25" s="57">
        <v>0</v>
      </c>
      <c r="AJ25" s="19">
        <v>1</v>
      </c>
      <c r="AK25" s="19">
        <v>0.79</v>
      </c>
      <c r="AL25" s="19">
        <v>0.63</v>
      </c>
      <c r="AM25" s="19">
        <v>0.46</v>
      </c>
    </row>
    <row r="26" spans="1:39" x14ac:dyDescent="0.25">
      <c r="A26" s="10" t="s">
        <v>463</v>
      </c>
      <c r="B26" s="8">
        <v>0.13</v>
      </c>
      <c r="C26" s="58">
        <v>0.86</v>
      </c>
      <c r="D26" s="4">
        <v>1</v>
      </c>
      <c r="E26" s="4">
        <v>0.47</v>
      </c>
      <c r="F26" s="4">
        <v>0.16</v>
      </c>
      <c r="G26" s="4">
        <v>0.04</v>
      </c>
      <c r="I26" s="10" t="s">
        <v>463</v>
      </c>
      <c r="J26" s="8">
        <v>0.14000000000000001</v>
      </c>
      <c r="K26" s="58">
        <v>0.86</v>
      </c>
      <c r="L26" s="4">
        <v>1</v>
      </c>
      <c r="M26" s="4">
        <v>0.47</v>
      </c>
      <c r="N26" s="4">
        <v>0.16</v>
      </c>
      <c r="O26" s="4">
        <v>0.04</v>
      </c>
      <c r="Q26" s="10" t="s">
        <v>463</v>
      </c>
      <c r="R26" s="8">
        <v>0.13</v>
      </c>
      <c r="S26" s="58">
        <v>0.87</v>
      </c>
      <c r="T26" s="4">
        <v>1</v>
      </c>
      <c r="U26" s="4">
        <v>0.46</v>
      </c>
      <c r="V26" s="4">
        <v>0.15</v>
      </c>
      <c r="W26" s="4">
        <v>0.04</v>
      </c>
      <c r="Y26" s="10" t="s">
        <v>463</v>
      </c>
      <c r="Z26" s="8">
        <v>0.14000000000000001</v>
      </c>
      <c r="AA26" s="58">
        <v>0.86</v>
      </c>
      <c r="AB26" s="4">
        <v>1</v>
      </c>
      <c r="AC26" s="4">
        <v>0.6</v>
      </c>
      <c r="AD26" s="4">
        <v>0.19</v>
      </c>
      <c r="AE26" s="4">
        <v>0.05</v>
      </c>
      <c r="AG26" s="10" t="s">
        <v>463</v>
      </c>
      <c r="AH26" s="8">
        <v>0</v>
      </c>
      <c r="AI26" s="58">
        <v>1</v>
      </c>
      <c r="AJ26" s="4">
        <v>1</v>
      </c>
      <c r="AK26" s="4">
        <v>0.63</v>
      </c>
      <c r="AL26" s="4">
        <v>0.21</v>
      </c>
      <c r="AM26" s="4">
        <v>0.06</v>
      </c>
    </row>
    <row r="27" spans="1:39" x14ac:dyDescent="0.25">
      <c r="A27" s="10" t="s">
        <v>637</v>
      </c>
      <c r="B27" s="8">
        <v>0.01</v>
      </c>
      <c r="C27" s="58">
        <v>0.03</v>
      </c>
      <c r="D27" s="4">
        <v>0.04</v>
      </c>
      <c r="E27" s="4">
        <v>0.01</v>
      </c>
      <c r="F27" s="4">
        <v>0</v>
      </c>
      <c r="G27" s="4">
        <v>0</v>
      </c>
      <c r="I27" s="10" t="s">
        <v>637</v>
      </c>
      <c r="J27" s="8">
        <v>0.01</v>
      </c>
      <c r="K27" s="58">
        <v>0.02</v>
      </c>
      <c r="L27" s="4">
        <v>0.03</v>
      </c>
      <c r="M27" s="4">
        <v>0.01</v>
      </c>
      <c r="N27" s="4">
        <v>0</v>
      </c>
      <c r="O27" s="4">
        <v>0</v>
      </c>
      <c r="Q27" s="10" t="s">
        <v>637</v>
      </c>
      <c r="R27" s="8">
        <v>0.01</v>
      </c>
      <c r="S27" s="58">
        <v>0.03</v>
      </c>
      <c r="T27" s="4">
        <v>0.03</v>
      </c>
      <c r="U27" s="4">
        <v>0.01</v>
      </c>
      <c r="V27" s="4">
        <v>0</v>
      </c>
      <c r="W27" s="4">
        <v>0</v>
      </c>
      <c r="Y27" s="10" t="s">
        <v>637</v>
      </c>
      <c r="Z27" s="8">
        <v>0.01</v>
      </c>
      <c r="AA27" s="58">
        <v>0.02</v>
      </c>
      <c r="AB27" s="4">
        <v>0.03</v>
      </c>
      <c r="AC27" s="4">
        <v>0.01</v>
      </c>
      <c r="AD27" s="4">
        <v>0</v>
      </c>
      <c r="AE27" s="4">
        <v>0</v>
      </c>
      <c r="AG27" s="47" t="s">
        <v>612</v>
      </c>
      <c r="AH27" s="51">
        <v>0</v>
      </c>
      <c r="AI27" s="62">
        <v>0</v>
      </c>
      <c r="AJ27" s="52">
        <v>0</v>
      </c>
      <c r="AK27" s="52">
        <v>0</v>
      </c>
      <c r="AL27" s="52">
        <v>0</v>
      </c>
      <c r="AM27" s="52">
        <v>0</v>
      </c>
    </row>
    <row r="28" spans="1:39" x14ac:dyDescent="0.25">
      <c r="A28" s="47" t="s">
        <v>612</v>
      </c>
      <c r="B28" s="48">
        <v>0</v>
      </c>
      <c r="C28" s="61">
        <v>0</v>
      </c>
      <c r="D28" s="49">
        <v>0</v>
      </c>
      <c r="E28" s="49">
        <v>0</v>
      </c>
      <c r="F28" s="49">
        <v>0</v>
      </c>
      <c r="G28" s="49">
        <v>0</v>
      </c>
      <c r="I28" s="47" t="s">
        <v>612</v>
      </c>
      <c r="J28" s="48">
        <v>0</v>
      </c>
      <c r="K28" s="61">
        <v>0</v>
      </c>
      <c r="L28" s="49">
        <v>0</v>
      </c>
      <c r="M28" s="49">
        <v>0</v>
      </c>
      <c r="N28" s="49">
        <v>0</v>
      </c>
      <c r="O28" s="49">
        <v>0</v>
      </c>
      <c r="Q28" s="47" t="s">
        <v>612</v>
      </c>
      <c r="R28" s="48">
        <v>0</v>
      </c>
      <c r="S28" s="61">
        <v>0</v>
      </c>
      <c r="T28" s="49">
        <v>0</v>
      </c>
      <c r="U28" s="49">
        <v>0</v>
      </c>
      <c r="V28" s="49">
        <v>0</v>
      </c>
      <c r="W28" s="49">
        <v>0</v>
      </c>
      <c r="Y28" s="47" t="s">
        <v>612</v>
      </c>
      <c r="Z28" s="48">
        <v>0</v>
      </c>
      <c r="AA28" s="61">
        <v>0</v>
      </c>
      <c r="AB28" s="49">
        <v>0</v>
      </c>
      <c r="AC28" s="49">
        <v>0</v>
      </c>
      <c r="AD28" s="49">
        <v>0</v>
      </c>
      <c r="AE28" s="49">
        <v>0</v>
      </c>
      <c r="AG28" s="47" t="s">
        <v>637</v>
      </c>
      <c r="AH28" s="48">
        <v>0</v>
      </c>
      <c r="AI28" s="61">
        <v>0</v>
      </c>
      <c r="AJ28" s="49">
        <v>0</v>
      </c>
      <c r="AK28" s="49">
        <v>0</v>
      </c>
      <c r="AL28" s="49">
        <v>0</v>
      </c>
      <c r="AM28" s="49">
        <v>0</v>
      </c>
    </row>
    <row r="29" spans="1:39" x14ac:dyDescent="0.25">
      <c r="A29" s="39" t="s">
        <v>695</v>
      </c>
      <c r="B29" s="45"/>
      <c r="C29" s="60"/>
      <c r="D29" s="45"/>
      <c r="E29" s="45"/>
      <c r="F29" s="45"/>
      <c r="G29" s="45"/>
      <c r="I29" s="39" t="s">
        <v>695</v>
      </c>
      <c r="J29" s="45"/>
      <c r="K29" s="60"/>
      <c r="L29" s="45"/>
      <c r="M29" s="45"/>
      <c r="N29" s="45"/>
      <c r="O29" s="45"/>
      <c r="Q29" s="39" t="s">
        <v>695</v>
      </c>
      <c r="R29" s="45"/>
      <c r="S29" s="60"/>
      <c r="T29" s="45"/>
      <c r="U29" s="45"/>
      <c r="V29" s="45"/>
      <c r="W29" s="45"/>
      <c r="Y29" s="39" t="s">
        <v>695</v>
      </c>
      <c r="Z29" s="45"/>
      <c r="AA29" s="60"/>
      <c r="AB29" s="45"/>
      <c r="AC29" s="45"/>
      <c r="AD29" s="45"/>
      <c r="AE29" s="45"/>
      <c r="AG29" s="39" t="s">
        <v>695</v>
      </c>
      <c r="AH29" s="45"/>
      <c r="AI29" s="60"/>
      <c r="AJ29" s="45"/>
      <c r="AK29" s="45"/>
      <c r="AL29" s="45"/>
      <c r="AM29" s="45"/>
    </row>
    <row r="30" spans="1:39" x14ac:dyDescent="0.25">
      <c r="A30" s="10" t="s">
        <v>505</v>
      </c>
      <c r="B30" s="8">
        <v>0.8</v>
      </c>
      <c r="C30" s="58">
        <v>0.17</v>
      </c>
      <c r="D30" s="4">
        <v>0.96</v>
      </c>
      <c r="E30" s="4">
        <v>0.68</v>
      </c>
      <c r="F30" s="4">
        <v>0.44</v>
      </c>
      <c r="G30" s="4">
        <v>0.21</v>
      </c>
      <c r="I30" s="10" t="s">
        <v>505</v>
      </c>
      <c r="J30" s="8">
        <v>1</v>
      </c>
      <c r="K30" s="58">
        <v>0</v>
      </c>
      <c r="L30" s="4">
        <v>1</v>
      </c>
      <c r="M30" s="4">
        <v>0.73</v>
      </c>
      <c r="N30" s="4">
        <v>0.49</v>
      </c>
      <c r="O30" s="4">
        <v>0.24</v>
      </c>
      <c r="Q30" s="10" t="s">
        <v>505</v>
      </c>
      <c r="R30" s="8">
        <v>1</v>
      </c>
      <c r="S30" s="58">
        <v>0</v>
      </c>
      <c r="T30" s="4">
        <v>1</v>
      </c>
      <c r="U30" s="4">
        <v>0.74</v>
      </c>
      <c r="V30" s="4">
        <v>0.5</v>
      </c>
      <c r="W30" s="4">
        <v>0.24</v>
      </c>
      <c r="Y30" s="10" t="s">
        <v>505</v>
      </c>
      <c r="Z30" s="8">
        <v>1</v>
      </c>
      <c r="AA30" s="58">
        <v>0</v>
      </c>
      <c r="AB30" s="4">
        <v>1</v>
      </c>
      <c r="AC30" s="4">
        <v>0.75</v>
      </c>
      <c r="AD30" s="4">
        <v>0.55000000000000004</v>
      </c>
      <c r="AE30" s="4">
        <v>0.27</v>
      </c>
      <c r="AG30" s="10" t="s">
        <v>505</v>
      </c>
      <c r="AH30" s="8">
        <v>1</v>
      </c>
      <c r="AI30" s="58">
        <v>0</v>
      </c>
      <c r="AJ30" s="4">
        <v>1</v>
      </c>
      <c r="AK30" s="4">
        <v>0.72</v>
      </c>
      <c r="AL30" s="4">
        <v>0.53</v>
      </c>
      <c r="AM30" s="4">
        <v>0.23</v>
      </c>
    </row>
    <row r="31" spans="1:39" x14ac:dyDescent="0.25">
      <c r="A31" s="10" t="s">
        <v>450</v>
      </c>
      <c r="B31" s="8">
        <v>0.19</v>
      </c>
      <c r="C31" s="58">
        <v>0.6</v>
      </c>
      <c r="D31" s="4">
        <v>0.79</v>
      </c>
      <c r="E31" s="4">
        <v>0.35</v>
      </c>
      <c r="F31" s="4">
        <v>0.11</v>
      </c>
      <c r="G31" s="4">
        <v>0.04</v>
      </c>
      <c r="I31" s="10" t="s">
        <v>450</v>
      </c>
      <c r="J31" s="8">
        <v>0</v>
      </c>
      <c r="K31" s="58">
        <v>0.71</v>
      </c>
      <c r="L31" s="4">
        <v>0.71</v>
      </c>
      <c r="M31" s="4">
        <v>0.28999999999999998</v>
      </c>
      <c r="N31" s="4">
        <v>7.0000000000000007E-2</v>
      </c>
      <c r="O31" s="4">
        <v>0.02</v>
      </c>
      <c r="Q31" s="10" t="s">
        <v>450</v>
      </c>
      <c r="R31" s="8">
        <v>0</v>
      </c>
      <c r="S31" s="58">
        <v>0.72</v>
      </c>
      <c r="T31" s="4">
        <v>0.72</v>
      </c>
      <c r="U31" s="4">
        <v>0.27</v>
      </c>
      <c r="V31" s="4">
        <v>7.0000000000000007E-2</v>
      </c>
      <c r="W31" s="4">
        <v>0.02</v>
      </c>
      <c r="Y31" s="10" t="s">
        <v>450</v>
      </c>
      <c r="Z31" s="8">
        <v>0</v>
      </c>
      <c r="AA31" s="58">
        <v>0.71</v>
      </c>
      <c r="AB31" s="4">
        <v>0.71</v>
      </c>
      <c r="AC31" s="4">
        <v>0.26</v>
      </c>
      <c r="AD31" s="4">
        <v>7.0000000000000007E-2</v>
      </c>
      <c r="AE31" s="4">
        <v>0.02</v>
      </c>
      <c r="AG31" s="10" t="s">
        <v>566</v>
      </c>
      <c r="AH31" s="8">
        <v>0</v>
      </c>
      <c r="AI31" s="58">
        <v>1</v>
      </c>
      <c r="AJ31" s="4">
        <v>1</v>
      </c>
      <c r="AK31" s="4">
        <v>0.37</v>
      </c>
      <c r="AL31" s="4">
        <v>7.0000000000000007E-2</v>
      </c>
      <c r="AM31" s="4">
        <v>0.03</v>
      </c>
    </row>
    <row r="32" spans="1:39" x14ac:dyDescent="0.25">
      <c r="A32" s="10" t="s">
        <v>566</v>
      </c>
      <c r="B32" s="8">
        <v>0.01</v>
      </c>
      <c r="C32" s="58">
        <v>0.12</v>
      </c>
      <c r="D32" s="4">
        <v>0.13</v>
      </c>
      <c r="E32" s="4">
        <v>0.05</v>
      </c>
      <c r="F32" s="4">
        <v>0.01</v>
      </c>
      <c r="G32" s="4">
        <v>0</v>
      </c>
      <c r="I32" s="10" t="s">
        <v>451</v>
      </c>
      <c r="J32" s="8">
        <v>0</v>
      </c>
      <c r="K32" s="58">
        <v>0.22</v>
      </c>
      <c r="L32" s="4">
        <v>0.22</v>
      </c>
      <c r="M32" s="4">
        <v>7.0000000000000007E-2</v>
      </c>
      <c r="N32" s="4">
        <v>0.01</v>
      </c>
      <c r="O32" s="4">
        <v>0</v>
      </c>
      <c r="Q32" s="10" t="s">
        <v>451</v>
      </c>
      <c r="R32" s="8">
        <v>0</v>
      </c>
      <c r="S32" s="58">
        <v>0.22</v>
      </c>
      <c r="T32" s="4">
        <v>0.22</v>
      </c>
      <c r="U32" s="4">
        <v>7.0000000000000007E-2</v>
      </c>
      <c r="V32" s="4">
        <v>0.01</v>
      </c>
      <c r="W32" s="4">
        <v>0</v>
      </c>
      <c r="Y32" s="10" t="s">
        <v>451</v>
      </c>
      <c r="Z32" s="8">
        <v>0</v>
      </c>
      <c r="AA32" s="58">
        <v>0.22</v>
      </c>
      <c r="AB32" s="4">
        <v>0.22</v>
      </c>
      <c r="AC32" s="4">
        <v>7.0000000000000007E-2</v>
      </c>
      <c r="AD32" s="4">
        <v>0.01</v>
      </c>
      <c r="AE32" s="4">
        <v>0</v>
      </c>
      <c r="AG32" s="47" t="s">
        <v>451</v>
      </c>
      <c r="AH32" s="51">
        <v>0</v>
      </c>
      <c r="AI32" s="62">
        <v>0</v>
      </c>
      <c r="AJ32" s="52">
        <v>0</v>
      </c>
      <c r="AK32" s="52">
        <v>0</v>
      </c>
      <c r="AL32" s="52">
        <v>0</v>
      </c>
      <c r="AM32" s="52">
        <v>0</v>
      </c>
    </row>
    <row r="33" spans="1:39" x14ac:dyDescent="0.25">
      <c r="A33" s="10" t="s">
        <v>451</v>
      </c>
      <c r="B33" s="8">
        <v>0.01</v>
      </c>
      <c r="C33" s="58">
        <v>0.11</v>
      </c>
      <c r="D33" s="4">
        <v>0.11</v>
      </c>
      <c r="E33" s="4">
        <v>0.04</v>
      </c>
      <c r="F33" s="4">
        <v>0.01</v>
      </c>
      <c r="G33" s="4">
        <v>0</v>
      </c>
      <c r="I33" s="10" t="s">
        <v>566</v>
      </c>
      <c r="J33" s="8">
        <v>0</v>
      </c>
      <c r="K33" s="58">
        <v>7.0000000000000007E-2</v>
      </c>
      <c r="L33" s="4">
        <v>7.0000000000000007E-2</v>
      </c>
      <c r="M33" s="4">
        <v>0.03</v>
      </c>
      <c r="N33" s="4">
        <v>0.01</v>
      </c>
      <c r="O33" s="4">
        <v>0</v>
      </c>
      <c r="Q33" s="10" t="s">
        <v>566</v>
      </c>
      <c r="R33" s="8">
        <v>0</v>
      </c>
      <c r="S33" s="58">
        <v>0.06</v>
      </c>
      <c r="T33" s="4">
        <v>0.06</v>
      </c>
      <c r="U33" s="4">
        <v>0.02</v>
      </c>
      <c r="V33" s="4">
        <v>0</v>
      </c>
      <c r="W33" s="4">
        <v>0</v>
      </c>
      <c r="Y33" s="10" t="s">
        <v>566</v>
      </c>
      <c r="Z33" s="8">
        <v>0</v>
      </c>
      <c r="AA33" s="58">
        <v>7.0000000000000007E-2</v>
      </c>
      <c r="AB33" s="4">
        <v>7.0000000000000007E-2</v>
      </c>
      <c r="AC33" s="4">
        <v>0.03</v>
      </c>
      <c r="AD33" s="4">
        <v>0.01</v>
      </c>
      <c r="AE33" s="4">
        <v>0</v>
      </c>
      <c r="AG33" s="47" t="s">
        <v>450</v>
      </c>
      <c r="AH33" s="51">
        <v>0</v>
      </c>
      <c r="AI33" s="62">
        <v>0</v>
      </c>
      <c r="AJ33" s="52">
        <v>0</v>
      </c>
      <c r="AK33" s="52">
        <v>0</v>
      </c>
      <c r="AL33" s="52">
        <v>0</v>
      </c>
      <c r="AM33" s="52">
        <v>0</v>
      </c>
    </row>
    <row r="34" spans="1:39" x14ac:dyDescent="0.25">
      <c r="A34" s="39" t="s">
        <v>696</v>
      </c>
      <c r="B34" s="45"/>
      <c r="C34" s="60"/>
      <c r="D34" s="45"/>
      <c r="E34" s="45"/>
      <c r="F34" s="45"/>
      <c r="G34" s="45"/>
      <c r="I34" s="39" t="s">
        <v>696</v>
      </c>
      <c r="J34" s="45"/>
      <c r="K34" s="60"/>
      <c r="L34" s="45"/>
      <c r="M34" s="45"/>
      <c r="N34" s="45"/>
      <c r="O34" s="45"/>
      <c r="Q34" s="39" t="s">
        <v>696</v>
      </c>
      <c r="R34" s="45"/>
      <c r="S34" s="60"/>
      <c r="T34" s="45"/>
      <c r="U34" s="45"/>
      <c r="V34" s="45"/>
      <c r="W34" s="45"/>
      <c r="Y34" s="39" t="s">
        <v>696</v>
      </c>
      <c r="Z34" s="45"/>
      <c r="AA34" s="60"/>
      <c r="AB34" s="45"/>
      <c r="AC34" s="45"/>
      <c r="AD34" s="45"/>
      <c r="AE34" s="45"/>
      <c r="AG34" s="39" t="s">
        <v>696</v>
      </c>
      <c r="AH34" s="45"/>
      <c r="AI34" s="60"/>
      <c r="AJ34" s="45"/>
      <c r="AK34" s="45"/>
      <c r="AL34" s="45"/>
      <c r="AM34" s="45"/>
    </row>
    <row r="35" spans="1:39" x14ac:dyDescent="0.25">
      <c r="A35" s="10" t="s">
        <v>554</v>
      </c>
      <c r="B35" s="8">
        <v>0.72</v>
      </c>
      <c r="C35" s="58">
        <v>0.18</v>
      </c>
      <c r="D35" s="4">
        <v>0.91</v>
      </c>
      <c r="E35" s="4">
        <v>0.49</v>
      </c>
      <c r="F35" s="4">
        <v>0.17</v>
      </c>
      <c r="G35" s="4">
        <v>7.0000000000000007E-2</v>
      </c>
      <c r="I35" s="10" t="s">
        <v>554</v>
      </c>
      <c r="J35" s="8">
        <v>0.72</v>
      </c>
      <c r="K35" s="58">
        <v>0.19</v>
      </c>
      <c r="L35" s="4">
        <v>0.9</v>
      </c>
      <c r="M35" s="4">
        <v>0.51</v>
      </c>
      <c r="N35" s="4">
        <v>0.18</v>
      </c>
      <c r="O35" s="4">
        <v>0.08</v>
      </c>
      <c r="Q35" s="10" t="s">
        <v>554</v>
      </c>
      <c r="R35" s="8">
        <v>0.98</v>
      </c>
      <c r="S35" s="58">
        <v>0.02</v>
      </c>
      <c r="T35" s="4">
        <v>1</v>
      </c>
      <c r="U35" s="4">
        <v>0.63</v>
      </c>
      <c r="V35" s="4">
        <v>0.21</v>
      </c>
      <c r="W35" s="4">
        <v>0.09</v>
      </c>
      <c r="Y35" s="10" t="s">
        <v>554</v>
      </c>
      <c r="Z35" s="8">
        <v>0.98</v>
      </c>
      <c r="AA35" s="58">
        <v>0.02</v>
      </c>
      <c r="AB35" s="4">
        <v>1</v>
      </c>
      <c r="AC35" s="4">
        <v>0.64</v>
      </c>
      <c r="AD35" s="4">
        <v>0.21</v>
      </c>
      <c r="AE35" s="4">
        <v>0.09</v>
      </c>
      <c r="AG35" s="10" t="s">
        <v>554</v>
      </c>
      <c r="AH35" s="8">
        <v>0.98</v>
      </c>
      <c r="AI35" s="58">
        <v>0.02</v>
      </c>
      <c r="AJ35" s="4">
        <v>1</v>
      </c>
      <c r="AK35" s="4">
        <v>0.63</v>
      </c>
      <c r="AL35" s="4">
        <v>0.18</v>
      </c>
      <c r="AM35" s="4">
        <v>0.08</v>
      </c>
    </row>
    <row r="36" spans="1:39" x14ac:dyDescent="0.25">
      <c r="A36" s="10" t="s">
        <v>375</v>
      </c>
      <c r="B36" s="8">
        <v>0.1</v>
      </c>
      <c r="C36" s="58">
        <v>0.46</v>
      </c>
      <c r="D36" s="4">
        <v>0.56000000000000005</v>
      </c>
      <c r="E36" s="4">
        <v>0.24</v>
      </c>
      <c r="F36" s="4">
        <v>0.11</v>
      </c>
      <c r="G36" s="4">
        <v>0.04</v>
      </c>
      <c r="I36" s="10" t="s">
        <v>375</v>
      </c>
      <c r="J36" s="8">
        <v>0.1</v>
      </c>
      <c r="K36" s="58">
        <v>0.46</v>
      </c>
      <c r="L36" s="4">
        <v>0.56000000000000005</v>
      </c>
      <c r="M36" s="4">
        <v>0.22</v>
      </c>
      <c r="N36" s="4">
        <v>0.11</v>
      </c>
      <c r="O36" s="4">
        <v>0.04</v>
      </c>
      <c r="Q36" s="10" t="s">
        <v>375</v>
      </c>
      <c r="R36" s="8">
        <v>0</v>
      </c>
      <c r="S36" s="58">
        <v>0.52</v>
      </c>
      <c r="T36" s="4">
        <v>0.52</v>
      </c>
      <c r="U36" s="4">
        <v>0.17</v>
      </c>
      <c r="V36" s="4">
        <v>0.09</v>
      </c>
      <c r="W36" s="4">
        <v>0.03</v>
      </c>
      <c r="Y36" s="10" t="s">
        <v>375</v>
      </c>
      <c r="Z36" s="8">
        <v>0</v>
      </c>
      <c r="AA36" s="58">
        <v>0.54</v>
      </c>
      <c r="AB36" s="4">
        <v>0.54</v>
      </c>
      <c r="AC36" s="4">
        <v>0.17</v>
      </c>
      <c r="AD36" s="4">
        <v>0.11</v>
      </c>
      <c r="AE36" s="4">
        <v>0.04</v>
      </c>
      <c r="AG36" s="10" t="s">
        <v>375</v>
      </c>
      <c r="AH36" s="8">
        <v>0</v>
      </c>
      <c r="AI36" s="58">
        <v>0.53</v>
      </c>
      <c r="AJ36" s="4">
        <v>0.53</v>
      </c>
      <c r="AK36" s="4">
        <v>0.19</v>
      </c>
      <c r="AL36" s="4">
        <v>0.12</v>
      </c>
      <c r="AM36" s="4">
        <v>0.04</v>
      </c>
    </row>
    <row r="37" spans="1:39" x14ac:dyDescent="0.25">
      <c r="A37" s="10" t="s">
        <v>501</v>
      </c>
      <c r="B37" s="8">
        <v>0.16</v>
      </c>
      <c r="C37" s="58">
        <v>0.28000000000000003</v>
      </c>
      <c r="D37" s="4">
        <v>0.44</v>
      </c>
      <c r="E37" s="4">
        <v>0.12</v>
      </c>
      <c r="F37" s="4">
        <v>0.03</v>
      </c>
      <c r="G37" s="4">
        <v>0.01</v>
      </c>
      <c r="I37" s="10" t="s">
        <v>501</v>
      </c>
      <c r="J37" s="8">
        <v>0.16</v>
      </c>
      <c r="K37" s="58">
        <v>0.28000000000000003</v>
      </c>
      <c r="L37" s="4">
        <v>0.44</v>
      </c>
      <c r="M37" s="4">
        <v>0.12</v>
      </c>
      <c r="N37" s="4">
        <v>0.03</v>
      </c>
      <c r="O37" s="4">
        <v>0.01</v>
      </c>
      <c r="Q37" s="10" t="s">
        <v>501</v>
      </c>
      <c r="R37" s="8">
        <v>0.02</v>
      </c>
      <c r="S37" s="58">
        <v>0.41</v>
      </c>
      <c r="T37" s="4">
        <v>0.42</v>
      </c>
      <c r="U37" s="4">
        <v>0.08</v>
      </c>
      <c r="V37" s="4">
        <v>0.02</v>
      </c>
      <c r="W37" s="4">
        <v>0</v>
      </c>
      <c r="Y37" s="10" t="s">
        <v>501</v>
      </c>
      <c r="Z37" s="8">
        <v>0.02</v>
      </c>
      <c r="AA37" s="58">
        <v>0.39</v>
      </c>
      <c r="AB37" s="4">
        <v>0.41</v>
      </c>
      <c r="AC37" s="4">
        <v>7.0000000000000007E-2</v>
      </c>
      <c r="AD37" s="4">
        <v>0.03</v>
      </c>
      <c r="AE37" s="4">
        <v>0</v>
      </c>
      <c r="AG37" s="10" t="s">
        <v>501</v>
      </c>
      <c r="AH37" s="8">
        <v>0.02</v>
      </c>
      <c r="AI37" s="58">
        <v>0.4</v>
      </c>
      <c r="AJ37" s="4">
        <v>0.43</v>
      </c>
      <c r="AK37" s="4">
        <v>0.08</v>
      </c>
      <c r="AL37" s="4">
        <v>0.03</v>
      </c>
      <c r="AM37" s="4">
        <v>0.01</v>
      </c>
    </row>
    <row r="38" spans="1:39" x14ac:dyDescent="0.25">
      <c r="A38" s="10" t="s">
        <v>402</v>
      </c>
      <c r="B38" s="8">
        <v>0.02</v>
      </c>
      <c r="C38" s="58">
        <v>0.08</v>
      </c>
      <c r="D38" s="4">
        <v>0.09</v>
      </c>
      <c r="E38" s="4">
        <v>0.02</v>
      </c>
      <c r="F38" s="4">
        <v>0.01</v>
      </c>
      <c r="G38" s="4">
        <v>0</v>
      </c>
      <c r="I38" s="10" t="s">
        <v>402</v>
      </c>
      <c r="J38" s="8">
        <v>0.02</v>
      </c>
      <c r="K38" s="58">
        <v>7.0000000000000007E-2</v>
      </c>
      <c r="L38" s="4">
        <v>0.09</v>
      </c>
      <c r="M38" s="4">
        <v>0.03</v>
      </c>
      <c r="N38" s="4">
        <v>0.01</v>
      </c>
      <c r="O38" s="4">
        <v>0</v>
      </c>
      <c r="Q38" s="10" t="s">
        <v>402</v>
      </c>
      <c r="R38" s="8">
        <v>0</v>
      </c>
      <c r="S38" s="58">
        <v>0.05</v>
      </c>
      <c r="T38" s="4">
        <v>0.05</v>
      </c>
      <c r="U38" s="4">
        <v>0.01</v>
      </c>
      <c r="V38" s="4">
        <v>0</v>
      </c>
      <c r="W38" s="4">
        <v>0</v>
      </c>
      <c r="Y38" s="10" t="s">
        <v>402</v>
      </c>
      <c r="Z38" s="8">
        <v>0</v>
      </c>
      <c r="AA38" s="58">
        <v>0.05</v>
      </c>
      <c r="AB38" s="4">
        <v>0.05</v>
      </c>
      <c r="AC38" s="4">
        <v>0.01</v>
      </c>
      <c r="AD38" s="4">
        <v>0</v>
      </c>
      <c r="AE38" s="4">
        <v>0</v>
      </c>
      <c r="AG38" s="10" t="s">
        <v>402</v>
      </c>
      <c r="AH38" s="8">
        <v>0</v>
      </c>
      <c r="AI38" s="58">
        <v>0.05</v>
      </c>
      <c r="AJ38" s="4">
        <v>0.05</v>
      </c>
      <c r="AK38" s="4">
        <v>0.01</v>
      </c>
      <c r="AL38" s="4">
        <v>0</v>
      </c>
      <c r="AM38" s="4">
        <v>0</v>
      </c>
    </row>
    <row r="39" spans="1:39" x14ac:dyDescent="0.25">
      <c r="A39" s="39" t="s">
        <v>697</v>
      </c>
      <c r="B39" s="45"/>
      <c r="C39" s="60"/>
      <c r="D39" s="45"/>
      <c r="E39" s="45"/>
      <c r="F39" s="45"/>
      <c r="G39" s="45"/>
      <c r="I39" s="39" t="s">
        <v>697</v>
      </c>
      <c r="J39" s="45"/>
      <c r="K39" s="60"/>
      <c r="L39" s="45"/>
      <c r="M39" s="45"/>
      <c r="N39" s="45"/>
      <c r="O39" s="45"/>
      <c r="Q39" s="39" t="s">
        <v>697</v>
      </c>
      <c r="R39" s="45"/>
      <c r="S39" s="60"/>
      <c r="T39" s="45"/>
      <c r="U39" s="45"/>
      <c r="V39" s="45"/>
      <c r="W39" s="45"/>
      <c r="Y39" s="39" t="s">
        <v>697</v>
      </c>
      <c r="Z39" s="45"/>
      <c r="AA39" s="60"/>
      <c r="AB39" s="45"/>
      <c r="AC39" s="45"/>
      <c r="AD39" s="45"/>
      <c r="AE39" s="45"/>
      <c r="AG39" s="39" t="s">
        <v>697</v>
      </c>
      <c r="AH39" s="45"/>
      <c r="AI39" s="60"/>
      <c r="AJ39" s="45"/>
      <c r="AK39" s="45"/>
      <c r="AL39" s="45"/>
      <c r="AM39" s="45"/>
    </row>
    <row r="40" spans="1:39" x14ac:dyDescent="0.25">
      <c r="A40" s="10" t="s">
        <v>347</v>
      </c>
      <c r="B40" s="8">
        <v>0.54</v>
      </c>
      <c r="C40" s="58">
        <v>0.32</v>
      </c>
      <c r="D40" s="4">
        <v>0.86</v>
      </c>
      <c r="E40" s="4">
        <v>0.44</v>
      </c>
      <c r="F40" s="4">
        <v>0.23</v>
      </c>
      <c r="G40" s="4">
        <v>0.1</v>
      </c>
      <c r="I40" s="10" t="s">
        <v>347</v>
      </c>
      <c r="J40" s="8">
        <v>0.54</v>
      </c>
      <c r="K40" s="58">
        <v>0.31</v>
      </c>
      <c r="L40" s="4">
        <v>0.85</v>
      </c>
      <c r="M40" s="4">
        <v>0.44</v>
      </c>
      <c r="N40" s="4">
        <v>0.22</v>
      </c>
      <c r="O40" s="4">
        <v>0.1</v>
      </c>
      <c r="Q40" s="10" t="s">
        <v>347</v>
      </c>
      <c r="R40" s="8">
        <v>0.55000000000000004</v>
      </c>
      <c r="S40" s="58">
        <v>0.32</v>
      </c>
      <c r="T40" s="4">
        <v>0.86</v>
      </c>
      <c r="U40" s="4">
        <v>0.44</v>
      </c>
      <c r="V40" s="4">
        <v>0.22</v>
      </c>
      <c r="W40" s="4">
        <v>0.1</v>
      </c>
      <c r="Y40" s="10" t="s">
        <v>347</v>
      </c>
      <c r="Z40" s="8">
        <v>0.05</v>
      </c>
      <c r="AA40" s="58">
        <v>0.73</v>
      </c>
      <c r="AB40" s="4">
        <v>0.78</v>
      </c>
      <c r="AC40" s="4">
        <v>0.26</v>
      </c>
      <c r="AD40" s="4">
        <v>0.15</v>
      </c>
      <c r="AE40" s="4">
        <v>0.08</v>
      </c>
      <c r="AG40" s="10" t="s">
        <v>347</v>
      </c>
      <c r="AH40" s="8">
        <v>0.05</v>
      </c>
      <c r="AI40" s="58">
        <v>0.73</v>
      </c>
      <c r="AJ40" s="4">
        <v>0.78</v>
      </c>
      <c r="AK40" s="4">
        <v>0.22</v>
      </c>
      <c r="AL40" s="4">
        <v>0.13</v>
      </c>
      <c r="AM40" s="4">
        <v>7.0000000000000007E-2</v>
      </c>
    </row>
    <row r="41" spans="1:39" x14ac:dyDescent="0.25">
      <c r="A41" s="10" t="s">
        <v>446</v>
      </c>
      <c r="B41" s="8">
        <v>0.38</v>
      </c>
      <c r="C41" s="58">
        <v>0.41</v>
      </c>
      <c r="D41" s="4">
        <v>0.8</v>
      </c>
      <c r="E41" s="4">
        <v>0.22</v>
      </c>
      <c r="F41" s="4">
        <v>0.06</v>
      </c>
      <c r="G41" s="4">
        <v>0.02</v>
      </c>
      <c r="I41" s="10" t="s">
        <v>446</v>
      </c>
      <c r="J41" s="8">
        <v>0.38</v>
      </c>
      <c r="K41" s="58">
        <v>0.42</v>
      </c>
      <c r="L41" s="4">
        <v>0.8</v>
      </c>
      <c r="M41" s="4">
        <v>0.21</v>
      </c>
      <c r="N41" s="4">
        <v>0.06</v>
      </c>
      <c r="O41" s="4">
        <v>0.01</v>
      </c>
      <c r="Q41" s="10" t="s">
        <v>446</v>
      </c>
      <c r="R41" s="8">
        <v>0.38</v>
      </c>
      <c r="S41" s="58">
        <v>0.42</v>
      </c>
      <c r="T41" s="4">
        <v>0.79</v>
      </c>
      <c r="U41" s="4">
        <v>0.21</v>
      </c>
      <c r="V41" s="4">
        <v>0.06</v>
      </c>
      <c r="W41" s="4">
        <v>0.02</v>
      </c>
      <c r="Y41" s="10" t="s">
        <v>446</v>
      </c>
      <c r="Z41" s="8">
        <v>0.54</v>
      </c>
      <c r="AA41" s="58">
        <v>0.1</v>
      </c>
      <c r="AB41" s="4">
        <v>0.65</v>
      </c>
      <c r="AC41" s="4">
        <v>0.23</v>
      </c>
      <c r="AD41" s="4">
        <v>0.06</v>
      </c>
      <c r="AE41" s="4">
        <v>0.02</v>
      </c>
      <c r="AG41" s="10" t="s">
        <v>446</v>
      </c>
      <c r="AH41" s="8">
        <v>0.55000000000000004</v>
      </c>
      <c r="AI41" s="58">
        <v>0.1</v>
      </c>
      <c r="AJ41" s="4">
        <v>0.65</v>
      </c>
      <c r="AK41" s="4">
        <v>0.24</v>
      </c>
      <c r="AL41" s="4">
        <v>7.0000000000000007E-2</v>
      </c>
      <c r="AM41" s="4">
        <v>0.02</v>
      </c>
    </row>
    <row r="42" spans="1:39" x14ac:dyDescent="0.25">
      <c r="A42" s="10" t="s">
        <v>377</v>
      </c>
      <c r="B42" s="8">
        <v>0.02</v>
      </c>
      <c r="C42" s="58">
        <v>7.0000000000000007E-2</v>
      </c>
      <c r="D42" s="4">
        <v>0.09</v>
      </c>
      <c r="E42" s="4">
        <v>0.01</v>
      </c>
      <c r="F42" s="4">
        <v>0</v>
      </c>
      <c r="G42" s="4">
        <v>0</v>
      </c>
      <c r="I42" s="10" t="s">
        <v>377</v>
      </c>
      <c r="J42" s="8">
        <v>0.02</v>
      </c>
      <c r="K42" s="58">
        <v>7.0000000000000007E-2</v>
      </c>
      <c r="L42" s="4">
        <v>0.1</v>
      </c>
      <c r="M42" s="4">
        <v>0.01</v>
      </c>
      <c r="N42" s="4">
        <v>0</v>
      </c>
      <c r="O42" s="4">
        <v>0</v>
      </c>
      <c r="Q42" s="10" t="s">
        <v>377</v>
      </c>
      <c r="R42" s="8">
        <v>0.02</v>
      </c>
      <c r="S42" s="58">
        <v>7.0000000000000007E-2</v>
      </c>
      <c r="T42" s="4">
        <v>0.09</v>
      </c>
      <c r="U42" s="4">
        <v>0.01</v>
      </c>
      <c r="V42" s="4">
        <v>0</v>
      </c>
      <c r="W42" s="4">
        <v>0</v>
      </c>
      <c r="Y42" s="10" t="s">
        <v>444</v>
      </c>
      <c r="Z42" s="8">
        <v>0.41</v>
      </c>
      <c r="AA42" s="58">
        <v>0.16</v>
      </c>
      <c r="AB42" s="4">
        <v>0.56999999999999995</v>
      </c>
      <c r="AC42" s="4">
        <v>0.11</v>
      </c>
      <c r="AD42" s="4">
        <v>0.02</v>
      </c>
      <c r="AE42" s="4">
        <v>0</v>
      </c>
      <c r="AG42" s="10" t="s">
        <v>444</v>
      </c>
      <c r="AH42" s="8">
        <v>0.4</v>
      </c>
      <c r="AI42" s="58">
        <v>0.17</v>
      </c>
      <c r="AJ42" s="4">
        <v>0.56999999999999995</v>
      </c>
      <c r="AK42" s="4">
        <v>0.11</v>
      </c>
      <c r="AL42" s="4">
        <v>0.02</v>
      </c>
      <c r="AM42" s="4">
        <v>0</v>
      </c>
    </row>
    <row r="43" spans="1:39" x14ac:dyDescent="0.25">
      <c r="A43" s="10" t="s">
        <v>444</v>
      </c>
      <c r="B43" s="8">
        <v>0.06</v>
      </c>
      <c r="C43" s="58">
        <v>0.2</v>
      </c>
      <c r="D43" s="4">
        <v>0.25</v>
      </c>
      <c r="E43" s="4">
        <v>0.02</v>
      </c>
      <c r="F43" s="4">
        <v>0</v>
      </c>
      <c r="G43" s="4">
        <v>0</v>
      </c>
      <c r="I43" s="10" t="s">
        <v>444</v>
      </c>
      <c r="J43" s="8">
        <v>0.06</v>
      </c>
      <c r="K43" s="58">
        <v>0.2</v>
      </c>
      <c r="L43" s="4">
        <v>0.25</v>
      </c>
      <c r="M43" s="4">
        <v>0.03</v>
      </c>
      <c r="N43" s="4">
        <v>0</v>
      </c>
      <c r="O43" s="4">
        <v>0</v>
      </c>
      <c r="Q43" s="10" t="s">
        <v>444</v>
      </c>
      <c r="R43" s="8">
        <v>0.06</v>
      </c>
      <c r="S43" s="58">
        <v>0.19</v>
      </c>
      <c r="T43" s="4">
        <v>0.25</v>
      </c>
      <c r="U43" s="4">
        <v>0.03</v>
      </c>
      <c r="V43" s="4">
        <v>0.01</v>
      </c>
      <c r="W43" s="4">
        <v>0</v>
      </c>
      <c r="Y43" s="47" t="s">
        <v>377</v>
      </c>
      <c r="Z43" s="51">
        <v>0</v>
      </c>
      <c r="AA43" s="62">
        <v>0</v>
      </c>
      <c r="AB43" s="52">
        <v>0</v>
      </c>
      <c r="AC43" s="52">
        <v>0</v>
      </c>
      <c r="AD43" s="52">
        <v>0</v>
      </c>
      <c r="AE43" s="52">
        <v>0</v>
      </c>
      <c r="AG43" s="47" t="s">
        <v>377</v>
      </c>
      <c r="AH43" s="51">
        <v>0</v>
      </c>
      <c r="AI43" s="62">
        <v>0</v>
      </c>
      <c r="AJ43" s="52">
        <v>0</v>
      </c>
      <c r="AK43" s="52">
        <v>0</v>
      </c>
      <c r="AL43" s="52">
        <v>0</v>
      </c>
      <c r="AM43" s="52">
        <v>0</v>
      </c>
    </row>
    <row r="45" spans="1:39" x14ac:dyDescent="0.25">
      <c r="A45" s="65">
        <v>45111</v>
      </c>
      <c r="B45" s="7" t="s">
        <v>710</v>
      </c>
      <c r="C45" s="7" t="s">
        <v>711</v>
      </c>
      <c r="D45" s="7" t="s">
        <v>33</v>
      </c>
      <c r="E45" s="7" t="s">
        <v>280</v>
      </c>
      <c r="I45" s="65">
        <v>45115</v>
      </c>
      <c r="J45" s="7" t="s">
        <v>710</v>
      </c>
      <c r="K45" s="7" t="s">
        <v>711</v>
      </c>
      <c r="L45" s="7" t="s">
        <v>33</v>
      </c>
      <c r="M45" s="7" t="s">
        <v>280</v>
      </c>
      <c r="Q45" s="65">
        <v>45116</v>
      </c>
      <c r="R45" s="7" t="s">
        <v>710</v>
      </c>
      <c r="S45" s="7" t="s">
        <v>711</v>
      </c>
      <c r="T45" s="7" t="s">
        <v>33</v>
      </c>
      <c r="U45" s="7" t="s">
        <v>280</v>
      </c>
      <c r="Y45" s="65">
        <v>45119</v>
      </c>
      <c r="Z45" s="7" t="s">
        <v>710</v>
      </c>
      <c r="AA45" s="7" t="s">
        <v>711</v>
      </c>
      <c r="AB45" s="7" t="s">
        <v>33</v>
      </c>
      <c r="AC45" s="7" t="s">
        <v>280</v>
      </c>
    </row>
    <row r="46" spans="1:39" x14ac:dyDescent="0.25">
      <c r="A46" s="10" t="s">
        <v>664</v>
      </c>
      <c r="B46" s="19">
        <v>1</v>
      </c>
      <c r="C46" s="19">
        <v>0.74</v>
      </c>
      <c r="D46" s="19">
        <v>0.57999999999999996</v>
      </c>
      <c r="E46" s="19">
        <v>0.43</v>
      </c>
      <c r="I46" s="10" t="s">
        <v>664</v>
      </c>
      <c r="J46" s="19">
        <v>1</v>
      </c>
      <c r="K46" s="19">
        <v>0.73</v>
      </c>
      <c r="L46" s="19">
        <v>0.56000000000000005</v>
      </c>
      <c r="M46" s="19">
        <v>0.4</v>
      </c>
      <c r="Q46" s="10" t="s">
        <v>664</v>
      </c>
      <c r="R46" s="19">
        <v>1</v>
      </c>
      <c r="S46" s="19">
        <v>1</v>
      </c>
      <c r="T46" s="19">
        <v>0.74</v>
      </c>
      <c r="U46" s="19">
        <v>0.51</v>
      </c>
      <c r="Y46" s="10" t="s">
        <v>505</v>
      </c>
      <c r="Z46" s="19">
        <v>1</v>
      </c>
      <c r="AA46" s="19">
        <v>1</v>
      </c>
      <c r="AB46" s="19">
        <v>1</v>
      </c>
      <c r="AC46" s="19">
        <v>0.63</v>
      </c>
    </row>
    <row r="47" spans="1:39" x14ac:dyDescent="0.25">
      <c r="A47" s="10" t="s">
        <v>505</v>
      </c>
      <c r="B47" s="4">
        <v>1</v>
      </c>
      <c r="C47" s="4">
        <v>0.63</v>
      </c>
      <c r="D47" s="4">
        <v>0.46</v>
      </c>
      <c r="E47" s="4">
        <v>0.2</v>
      </c>
      <c r="I47" s="10" t="s">
        <v>505</v>
      </c>
      <c r="J47" s="4">
        <v>1</v>
      </c>
      <c r="K47" s="4">
        <v>1</v>
      </c>
      <c r="L47" s="4">
        <v>0.74</v>
      </c>
      <c r="M47" s="4">
        <v>0.33</v>
      </c>
      <c r="Q47" s="10" t="s">
        <v>505</v>
      </c>
      <c r="R47" s="4">
        <v>1</v>
      </c>
      <c r="S47" s="4">
        <v>1</v>
      </c>
      <c r="T47" s="4">
        <v>0.71</v>
      </c>
      <c r="U47" s="4">
        <v>0.3</v>
      </c>
      <c r="Y47" s="10" t="s">
        <v>554</v>
      </c>
      <c r="Z47" s="4">
        <v>1</v>
      </c>
      <c r="AA47" s="4">
        <v>1</v>
      </c>
      <c r="AB47" s="4">
        <v>1</v>
      </c>
      <c r="AC47" s="4">
        <v>0.37</v>
      </c>
    </row>
    <row r="48" spans="1:39" x14ac:dyDescent="0.25">
      <c r="A48" s="10" t="s">
        <v>347</v>
      </c>
      <c r="B48" s="4">
        <v>1</v>
      </c>
      <c r="C48" s="4">
        <v>0.26</v>
      </c>
      <c r="D48" s="4">
        <v>0.16</v>
      </c>
      <c r="E48" s="4">
        <v>0.1</v>
      </c>
      <c r="I48" s="10" t="s">
        <v>554</v>
      </c>
      <c r="J48" s="4">
        <v>1</v>
      </c>
      <c r="K48" s="4">
        <v>1</v>
      </c>
      <c r="L48" s="4">
        <v>0.28999999999999998</v>
      </c>
      <c r="M48" s="4">
        <v>0.13</v>
      </c>
      <c r="Q48" s="10" t="s">
        <v>554</v>
      </c>
      <c r="R48" s="4">
        <v>1</v>
      </c>
      <c r="S48" s="4">
        <v>1</v>
      </c>
      <c r="T48" s="4">
        <v>0.26</v>
      </c>
      <c r="U48" s="4">
        <v>0.12</v>
      </c>
      <c r="Y48" s="47" t="s">
        <v>463</v>
      </c>
      <c r="Z48" s="52">
        <v>1</v>
      </c>
      <c r="AA48" s="52">
        <v>1</v>
      </c>
      <c r="AB48" s="52">
        <v>0</v>
      </c>
      <c r="AC48" s="52">
        <v>0</v>
      </c>
    </row>
    <row r="49" spans="1:29" x14ac:dyDescent="0.25">
      <c r="A49" s="10" t="s">
        <v>375</v>
      </c>
      <c r="B49" s="43">
        <v>1</v>
      </c>
      <c r="C49" s="43">
        <v>0.37</v>
      </c>
      <c r="D49" s="43">
        <v>0.24</v>
      </c>
      <c r="E49" s="43">
        <v>0.08</v>
      </c>
      <c r="I49" s="10" t="s">
        <v>347</v>
      </c>
      <c r="J49" s="43">
        <v>1</v>
      </c>
      <c r="K49" s="43">
        <v>0.27</v>
      </c>
      <c r="L49" s="43">
        <v>0.15</v>
      </c>
      <c r="M49" s="43">
        <v>0.08</v>
      </c>
      <c r="Q49" s="10" t="s">
        <v>463</v>
      </c>
      <c r="R49" s="43">
        <v>1</v>
      </c>
      <c r="S49" s="43">
        <v>1</v>
      </c>
      <c r="T49" s="43">
        <v>0.28999999999999998</v>
      </c>
      <c r="U49" s="43">
        <v>7.0000000000000007E-2</v>
      </c>
      <c r="Y49" s="47" t="s">
        <v>664</v>
      </c>
      <c r="Z49" s="49">
        <v>1</v>
      </c>
      <c r="AA49" s="49">
        <v>1</v>
      </c>
      <c r="AB49" s="49">
        <v>0</v>
      </c>
      <c r="AC49" s="49">
        <v>0</v>
      </c>
    </row>
    <row r="50" spans="1:29" x14ac:dyDescent="0.25">
      <c r="A50" s="10" t="s">
        <v>554</v>
      </c>
      <c r="B50" s="4">
        <v>1</v>
      </c>
      <c r="C50" s="4">
        <v>0.62</v>
      </c>
      <c r="D50" s="4">
        <v>0.17</v>
      </c>
      <c r="E50" s="4">
        <v>0.08</v>
      </c>
      <c r="I50" s="10" t="s">
        <v>463</v>
      </c>
      <c r="J50" s="4">
        <v>1</v>
      </c>
      <c r="K50" s="4">
        <v>0.57999999999999996</v>
      </c>
      <c r="L50" s="4">
        <v>0.16</v>
      </c>
      <c r="M50" s="4">
        <v>0.04</v>
      </c>
      <c r="Q50" s="47" t="s">
        <v>347</v>
      </c>
      <c r="R50" s="52">
        <v>1</v>
      </c>
      <c r="S50" s="52">
        <v>0</v>
      </c>
      <c r="T50" s="52">
        <v>0</v>
      </c>
      <c r="U50" s="52">
        <v>0</v>
      </c>
      <c r="Y50" s="47" t="s">
        <v>347</v>
      </c>
      <c r="Z50" s="52">
        <v>1</v>
      </c>
      <c r="AA50" s="52">
        <v>0</v>
      </c>
      <c r="AB50" s="52">
        <v>0</v>
      </c>
      <c r="AC50" s="52">
        <v>0</v>
      </c>
    </row>
    <row r="51" spans="1:29" x14ac:dyDescent="0.25">
      <c r="A51" s="10" t="s">
        <v>463</v>
      </c>
      <c r="B51" s="4">
        <v>1</v>
      </c>
      <c r="C51" s="4">
        <v>0.59</v>
      </c>
      <c r="D51" s="4">
        <v>0.19</v>
      </c>
      <c r="E51" s="4">
        <v>0.05</v>
      </c>
      <c r="I51" s="10" t="s">
        <v>446</v>
      </c>
      <c r="J51" s="4">
        <v>1</v>
      </c>
      <c r="K51" s="4">
        <v>0.42</v>
      </c>
      <c r="L51" s="4">
        <v>0.1</v>
      </c>
      <c r="M51" s="4">
        <v>0.02</v>
      </c>
      <c r="Q51" s="47" t="s">
        <v>375</v>
      </c>
      <c r="R51" s="52">
        <v>1</v>
      </c>
      <c r="S51" s="52">
        <v>0</v>
      </c>
      <c r="T51" s="52">
        <v>0</v>
      </c>
      <c r="U51" s="52">
        <v>0</v>
      </c>
      <c r="Y51" s="47" t="s">
        <v>375</v>
      </c>
      <c r="Z51" s="52">
        <v>1</v>
      </c>
      <c r="AA51" s="52">
        <v>0</v>
      </c>
      <c r="AB51" s="52">
        <v>0</v>
      </c>
      <c r="AC51" s="52">
        <v>0</v>
      </c>
    </row>
    <row r="52" spans="1:29" x14ac:dyDescent="0.25">
      <c r="A52" s="10" t="s">
        <v>566</v>
      </c>
      <c r="B52" s="4">
        <v>1</v>
      </c>
      <c r="C52" s="4">
        <v>0.38</v>
      </c>
      <c r="D52" s="4">
        <v>0.08</v>
      </c>
      <c r="E52" s="4">
        <v>0.03</v>
      </c>
      <c r="I52" s="47" t="s">
        <v>375</v>
      </c>
      <c r="J52" s="52">
        <v>1</v>
      </c>
      <c r="K52" s="52">
        <v>0</v>
      </c>
      <c r="L52" s="52">
        <v>0</v>
      </c>
      <c r="M52" s="52">
        <v>0</v>
      </c>
      <c r="Q52" s="47" t="s">
        <v>446</v>
      </c>
      <c r="R52" s="52">
        <v>1</v>
      </c>
      <c r="S52" s="52">
        <v>0</v>
      </c>
      <c r="T52" s="52">
        <v>0</v>
      </c>
      <c r="U52" s="52">
        <v>0</v>
      </c>
      <c r="Y52" s="47" t="s">
        <v>446</v>
      </c>
      <c r="Z52" s="52">
        <v>1</v>
      </c>
      <c r="AA52" s="52">
        <v>0</v>
      </c>
      <c r="AB52" s="52">
        <v>0</v>
      </c>
      <c r="AC52" s="52">
        <v>0</v>
      </c>
    </row>
    <row r="53" spans="1:29" x14ac:dyDescent="0.25">
      <c r="A53" s="10" t="s">
        <v>446</v>
      </c>
      <c r="B53" s="4">
        <v>1</v>
      </c>
      <c r="C53" s="4">
        <v>0.41</v>
      </c>
      <c r="D53" s="4">
        <v>0.12</v>
      </c>
      <c r="E53" s="4">
        <v>0.02</v>
      </c>
      <c r="I53" s="47" t="s">
        <v>566</v>
      </c>
      <c r="J53" s="52">
        <v>1</v>
      </c>
      <c r="K53" s="52">
        <v>0</v>
      </c>
      <c r="L53" s="52">
        <v>0</v>
      </c>
      <c r="M53" s="52">
        <v>0</v>
      </c>
      <c r="Q53" s="47" t="s">
        <v>566</v>
      </c>
      <c r="R53" s="52">
        <v>1</v>
      </c>
      <c r="S53" s="52">
        <v>0</v>
      </c>
      <c r="T53" s="52">
        <v>0</v>
      </c>
      <c r="U53" s="52">
        <v>0</v>
      </c>
      <c r="Y53" s="47" t="s">
        <v>566</v>
      </c>
      <c r="Z53" s="52">
        <v>1</v>
      </c>
      <c r="AA53" s="52">
        <v>0</v>
      </c>
      <c r="AB53" s="52">
        <v>0</v>
      </c>
      <c r="AC53" s="52">
        <v>0</v>
      </c>
    </row>
    <row r="54" spans="1:29" x14ac:dyDescent="0.25">
      <c r="A54" s="47" t="s">
        <v>377</v>
      </c>
      <c r="B54" s="52">
        <v>0</v>
      </c>
      <c r="C54" s="52">
        <v>0</v>
      </c>
      <c r="D54" s="52">
        <v>0</v>
      </c>
      <c r="E54" s="52">
        <v>0</v>
      </c>
      <c r="I54" s="47" t="s">
        <v>377</v>
      </c>
      <c r="J54" s="52">
        <v>0</v>
      </c>
      <c r="K54" s="52">
        <v>0</v>
      </c>
      <c r="L54" s="52">
        <v>0</v>
      </c>
      <c r="M54" s="52">
        <v>0</v>
      </c>
      <c r="Q54" s="47" t="s">
        <v>377</v>
      </c>
      <c r="R54" s="52">
        <v>0</v>
      </c>
      <c r="S54" s="52">
        <v>0</v>
      </c>
      <c r="T54" s="52">
        <v>0</v>
      </c>
      <c r="U54" s="52">
        <v>0</v>
      </c>
      <c r="Y54" s="47" t="s">
        <v>377</v>
      </c>
      <c r="Z54" s="52">
        <v>0</v>
      </c>
      <c r="AA54" s="52">
        <v>0</v>
      </c>
      <c r="AB54" s="52">
        <v>0</v>
      </c>
      <c r="AC54" s="52">
        <v>0</v>
      </c>
    </row>
    <row r="55" spans="1:29" x14ac:dyDescent="0.25">
      <c r="A55" s="47" t="s">
        <v>402</v>
      </c>
      <c r="B55" s="52">
        <v>0</v>
      </c>
      <c r="C55" s="52">
        <v>0</v>
      </c>
      <c r="D55" s="52">
        <v>0</v>
      </c>
      <c r="E55" s="52">
        <v>0</v>
      </c>
      <c r="I55" s="47" t="s">
        <v>402</v>
      </c>
      <c r="J55" s="52">
        <v>0</v>
      </c>
      <c r="K55" s="52">
        <v>0</v>
      </c>
      <c r="L55" s="52">
        <v>0</v>
      </c>
      <c r="M55" s="52">
        <v>0</v>
      </c>
      <c r="Q55" s="47" t="s">
        <v>402</v>
      </c>
      <c r="R55" s="52">
        <v>0</v>
      </c>
      <c r="S55" s="52">
        <v>0</v>
      </c>
      <c r="T55" s="52">
        <v>0</v>
      </c>
      <c r="U55" s="52">
        <v>0</v>
      </c>
      <c r="Y55" s="47" t="s">
        <v>402</v>
      </c>
      <c r="Z55" s="52">
        <v>0</v>
      </c>
      <c r="AA55" s="52">
        <v>0</v>
      </c>
      <c r="AB55" s="52">
        <v>0</v>
      </c>
      <c r="AC55" s="52">
        <v>0</v>
      </c>
    </row>
    <row r="56" spans="1:29" x14ac:dyDescent="0.25">
      <c r="A56" s="47" t="s">
        <v>444</v>
      </c>
      <c r="B56" s="52">
        <v>0</v>
      </c>
      <c r="C56" s="52">
        <v>0</v>
      </c>
      <c r="D56" s="52">
        <v>0</v>
      </c>
      <c r="E56" s="52">
        <v>0</v>
      </c>
      <c r="I56" s="47" t="s">
        <v>444</v>
      </c>
      <c r="J56" s="52">
        <v>0</v>
      </c>
      <c r="K56" s="52">
        <v>0</v>
      </c>
      <c r="L56" s="52">
        <v>0</v>
      </c>
      <c r="M56" s="52">
        <v>0</v>
      </c>
      <c r="Q56" s="47" t="s">
        <v>444</v>
      </c>
      <c r="R56" s="52">
        <v>0</v>
      </c>
      <c r="S56" s="52">
        <v>0</v>
      </c>
      <c r="T56" s="52">
        <v>0</v>
      </c>
      <c r="U56" s="52">
        <v>0</v>
      </c>
      <c r="Y56" s="47" t="s">
        <v>444</v>
      </c>
      <c r="Z56" s="52">
        <v>0</v>
      </c>
      <c r="AA56" s="52">
        <v>0</v>
      </c>
      <c r="AB56" s="52">
        <v>0</v>
      </c>
      <c r="AC56" s="52">
        <v>0</v>
      </c>
    </row>
    <row r="57" spans="1:29" x14ac:dyDescent="0.25">
      <c r="A57" s="47" t="s">
        <v>450</v>
      </c>
      <c r="B57" s="52">
        <v>0</v>
      </c>
      <c r="C57" s="52">
        <v>0</v>
      </c>
      <c r="D57" s="52">
        <v>0</v>
      </c>
      <c r="E57" s="52">
        <v>0</v>
      </c>
      <c r="I57" s="47" t="s">
        <v>450</v>
      </c>
      <c r="J57" s="52">
        <v>0</v>
      </c>
      <c r="K57" s="52">
        <v>0</v>
      </c>
      <c r="L57" s="52">
        <v>0</v>
      </c>
      <c r="M57" s="52">
        <v>0</v>
      </c>
      <c r="Q57" s="47" t="s">
        <v>450</v>
      </c>
      <c r="R57" s="52">
        <v>0</v>
      </c>
      <c r="S57" s="52">
        <v>0</v>
      </c>
      <c r="T57" s="52">
        <v>0</v>
      </c>
      <c r="U57" s="52">
        <v>0</v>
      </c>
      <c r="Y57" s="47" t="s">
        <v>450</v>
      </c>
      <c r="Z57" s="52">
        <v>0</v>
      </c>
      <c r="AA57" s="52">
        <v>0</v>
      </c>
      <c r="AB57" s="52">
        <v>0</v>
      </c>
      <c r="AC57" s="52">
        <v>0</v>
      </c>
    </row>
    <row r="58" spans="1:29" x14ac:dyDescent="0.25">
      <c r="A58" s="47" t="s">
        <v>451</v>
      </c>
      <c r="B58" s="52">
        <v>0</v>
      </c>
      <c r="C58" s="52">
        <v>0</v>
      </c>
      <c r="D58" s="52">
        <v>0</v>
      </c>
      <c r="E58" s="52">
        <v>0</v>
      </c>
      <c r="I58" s="47" t="s">
        <v>451</v>
      </c>
      <c r="J58" s="52">
        <v>0</v>
      </c>
      <c r="K58" s="52">
        <v>0</v>
      </c>
      <c r="L58" s="52">
        <v>0</v>
      </c>
      <c r="M58" s="52">
        <v>0</v>
      </c>
      <c r="Q58" s="47" t="s">
        <v>451</v>
      </c>
      <c r="R58" s="52">
        <v>0</v>
      </c>
      <c r="S58" s="52">
        <v>0</v>
      </c>
      <c r="T58" s="52">
        <v>0</v>
      </c>
      <c r="U58" s="52">
        <v>0</v>
      </c>
      <c r="Y58" s="47" t="s">
        <v>451</v>
      </c>
      <c r="Z58" s="52">
        <v>0</v>
      </c>
      <c r="AA58" s="52">
        <v>0</v>
      </c>
      <c r="AB58" s="52">
        <v>0</v>
      </c>
      <c r="AC58" s="52">
        <v>0</v>
      </c>
    </row>
    <row r="59" spans="1:29" x14ac:dyDescent="0.25">
      <c r="A59" s="47" t="s">
        <v>501</v>
      </c>
      <c r="B59" s="52">
        <v>0</v>
      </c>
      <c r="C59" s="52">
        <v>0</v>
      </c>
      <c r="D59" s="52">
        <v>0</v>
      </c>
      <c r="E59" s="52">
        <v>0</v>
      </c>
      <c r="I59" s="47" t="s">
        <v>501</v>
      </c>
      <c r="J59" s="52">
        <v>0</v>
      </c>
      <c r="K59" s="52">
        <v>0</v>
      </c>
      <c r="L59" s="52">
        <v>0</v>
      </c>
      <c r="M59" s="52">
        <v>0</v>
      </c>
      <c r="Q59" s="47" t="s">
        <v>501</v>
      </c>
      <c r="R59" s="52">
        <v>0</v>
      </c>
      <c r="S59" s="52">
        <v>0</v>
      </c>
      <c r="T59" s="52">
        <v>0</v>
      </c>
      <c r="U59" s="52">
        <v>0</v>
      </c>
      <c r="Y59" s="47" t="s">
        <v>501</v>
      </c>
      <c r="Z59" s="52">
        <v>0</v>
      </c>
      <c r="AA59" s="52">
        <v>0</v>
      </c>
      <c r="AB59" s="52">
        <v>0</v>
      </c>
      <c r="AC59" s="52">
        <v>0</v>
      </c>
    </row>
    <row r="60" spans="1:29" x14ac:dyDescent="0.25">
      <c r="A60" s="47" t="s">
        <v>612</v>
      </c>
      <c r="B60" s="52">
        <v>0</v>
      </c>
      <c r="C60" s="52">
        <v>0</v>
      </c>
      <c r="D60" s="52">
        <v>0</v>
      </c>
      <c r="E60" s="52">
        <v>0</v>
      </c>
      <c r="I60" s="47" t="s">
        <v>612</v>
      </c>
      <c r="J60" s="52">
        <v>0</v>
      </c>
      <c r="K60" s="52">
        <v>0</v>
      </c>
      <c r="L60" s="52">
        <v>0</v>
      </c>
      <c r="M60" s="52">
        <v>0</v>
      </c>
      <c r="Q60" s="47" t="s">
        <v>612</v>
      </c>
      <c r="R60" s="52">
        <v>0</v>
      </c>
      <c r="S60" s="52">
        <v>0</v>
      </c>
      <c r="T60" s="52">
        <v>0</v>
      </c>
      <c r="U60" s="52">
        <v>0</v>
      </c>
      <c r="Y60" s="47" t="s">
        <v>612</v>
      </c>
      <c r="Z60" s="52">
        <v>0</v>
      </c>
      <c r="AA60" s="52">
        <v>0</v>
      </c>
      <c r="AB60" s="52">
        <v>0</v>
      </c>
      <c r="AC60" s="52">
        <v>0</v>
      </c>
    </row>
    <row r="61" spans="1:29" x14ac:dyDescent="0.25">
      <c r="A61" s="47" t="s">
        <v>637</v>
      </c>
      <c r="B61" s="52">
        <v>0</v>
      </c>
      <c r="C61" s="52">
        <v>0</v>
      </c>
      <c r="D61" s="52">
        <v>0</v>
      </c>
      <c r="E61" s="52">
        <v>0</v>
      </c>
      <c r="I61" s="47" t="s">
        <v>637</v>
      </c>
      <c r="J61" s="52">
        <v>0</v>
      </c>
      <c r="K61" s="52">
        <v>0</v>
      </c>
      <c r="L61" s="52">
        <v>0</v>
      </c>
      <c r="M61" s="52">
        <v>0</v>
      </c>
      <c r="Q61" s="47" t="s">
        <v>637</v>
      </c>
      <c r="R61" s="52">
        <v>0</v>
      </c>
      <c r="S61" s="52">
        <v>0</v>
      </c>
      <c r="T61" s="52">
        <v>0</v>
      </c>
      <c r="U61" s="52">
        <v>0</v>
      </c>
      <c r="Y61" s="47" t="s">
        <v>637</v>
      </c>
      <c r="Z61" s="52">
        <v>0</v>
      </c>
      <c r="AA61" s="52">
        <v>0</v>
      </c>
      <c r="AB61" s="52">
        <v>0</v>
      </c>
      <c r="AC61" s="52">
        <v>0</v>
      </c>
    </row>
  </sheetData>
  <sortState ref="Y46:AC61">
    <sortCondition descending="1" ref="AC46:AC61"/>
    <sortCondition descending="1" ref="AB46:AB61"/>
    <sortCondition descending="1" ref="AA46:AA61"/>
    <sortCondition descending="1" ref="Z46:Z61"/>
    <sortCondition ref="Y46:Y61"/>
  </sortState>
  <conditionalFormatting sqref="B8:G11 B13:G16 B18:G21 B3:G6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30:O33 J35:O38 J40:O43 J25:O28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J29:O29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J34:O34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J39:O39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R30:W33 R35:W38 R40:W43 R25:W28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R29:W29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R34:W34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R39:W39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Z30:AE33 Z35:AE38 Z40:AE43 Z25:AE28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Z29:AE29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Z34:AE34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Z39:AE39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H30:AM33 AH35:AM38 AH40:AM43 AH25:AM28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H29:AM29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H34:AM34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39:AM39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46:E61">
    <cfRule type="colorScale" priority="308">
      <colorScale>
        <cfvo type="percent" val="0"/>
        <cfvo type="percent" val="100"/>
        <color rgb="FFFCFCFF"/>
        <color rgb="FF63BE7B"/>
      </colorScale>
    </cfRule>
  </conditionalFormatting>
  <conditionalFormatting sqref="J46:M61">
    <cfRule type="colorScale" priority="309">
      <colorScale>
        <cfvo type="percent" val="0"/>
        <cfvo type="percent" val="100"/>
        <color rgb="FFFCFCFF"/>
        <color rgb="FF63BE7B"/>
      </colorScale>
    </cfRule>
  </conditionalFormatting>
  <conditionalFormatting sqref="R46:U61">
    <cfRule type="colorScale" priority="310">
      <colorScale>
        <cfvo type="percent" val="0"/>
        <cfvo type="percent" val="100"/>
        <color rgb="FFFCFCFF"/>
        <color rgb="FF63BE7B"/>
      </colorScale>
    </cfRule>
  </conditionalFormatting>
  <conditionalFormatting sqref="Z46:AC61">
    <cfRule type="colorScale" priority="31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topLeftCell="P1" zoomScale="90" zoomScaleNormal="90" workbookViewId="0">
      <selection activeCell="Y24" sqref="Y24"/>
    </sheetView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11" width="9.85546875" customWidth="1"/>
    <col min="13" max="13" width="23.85546875" bestFit="1" customWidth="1"/>
    <col min="14" max="17" width="10" customWidth="1"/>
    <col min="19" max="19" width="23.85546875" bestFit="1" customWidth="1"/>
    <col min="20" max="20" width="9.85546875" bestFit="1" customWidth="1"/>
    <col min="21" max="21" width="6.85546875" bestFit="1" customWidth="1"/>
    <col min="22" max="22" width="8" bestFit="1" customWidth="1"/>
    <col min="23" max="23" width="9.85546875" bestFit="1" customWidth="1"/>
    <col min="25" max="25" width="23.85546875" bestFit="1" customWidth="1"/>
    <col min="26" max="26" width="9.85546875" bestFit="1" customWidth="1"/>
    <col min="27" max="27" width="6.85546875" bestFit="1" customWidth="1"/>
    <col min="28" max="28" width="8" bestFit="1" customWidth="1"/>
    <col min="29" max="29" width="9.85546875" bestFit="1" customWidth="1"/>
    <col min="31" max="31" width="22.42578125" bestFit="1" customWidth="1"/>
    <col min="32" max="32" width="9.85546875" bestFit="1" customWidth="1"/>
    <col min="33" max="33" width="6.85546875" bestFit="1" customWidth="1"/>
    <col min="34" max="34" width="8" bestFit="1" customWidth="1"/>
    <col min="35" max="35" width="9.85546875" bestFit="1" customWidth="1"/>
    <col min="37" max="37" width="22.42578125" bestFit="1" customWidth="1"/>
    <col min="38" max="38" width="9.85546875" bestFit="1" customWidth="1"/>
    <col min="39" max="39" width="6.85546875" bestFit="1" customWidth="1"/>
    <col min="40" max="40" width="8" bestFit="1" customWidth="1"/>
    <col min="41" max="41" width="9.85546875" bestFit="1" customWidth="1"/>
  </cols>
  <sheetData>
    <row r="1" spans="1:41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 t="s">
        <v>746</v>
      </c>
      <c r="H1" s="7" t="s">
        <v>742</v>
      </c>
      <c r="I1" s="7" t="s">
        <v>743</v>
      </c>
      <c r="J1" s="7" t="s">
        <v>744</v>
      </c>
      <c r="K1" s="7" t="s">
        <v>745</v>
      </c>
      <c r="M1" s="15" t="s">
        <v>747</v>
      </c>
      <c r="N1" s="7" t="s">
        <v>742</v>
      </c>
      <c r="O1" s="7" t="s">
        <v>743</v>
      </c>
      <c r="P1" s="7" t="s">
        <v>744</v>
      </c>
      <c r="Q1" s="7" t="s">
        <v>745</v>
      </c>
      <c r="S1" s="15" t="s">
        <v>748</v>
      </c>
      <c r="T1" s="7" t="s">
        <v>742</v>
      </c>
      <c r="U1" s="7" t="s">
        <v>743</v>
      </c>
      <c r="V1" s="7" t="s">
        <v>744</v>
      </c>
      <c r="W1" s="7" t="s">
        <v>745</v>
      </c>
      <c r="Y1" s="15" t="s">
        <v>749</v>
      </c>
      <c r="Z1" s="7" t="s">
        <v>742</v>
      </c>
      <c r="AA1" s="7" t="s">
        <v>743</v>
      </c>
      <c r="AB1" s="7" t="s">
        <v>744</v>
      </c>
      <c r="AC1" s="7" t="s">
        <v>745</v>
      </c>
      <c r="AE1" s="15" t="s">
        <v>750</v>
      </c>
      <c r="AF1" s="7" t="s">
        <v>742</v>
      </c>
      <c r="AG1" s="7" t="s">
        <v>743</v>
      </c>
      <c r="AH1" s="7" t="s">
        <v>744</v>
      </c>
      <c r="AI1" s="7" t="s">
        <v>745</v>
      </c>
      <c r="AK1" s="15" t="s">
        <v>751</v>
      </c>
      <c r="AL1" s="7" t="s">
        <v>742</v>
      </c>
      <c r="AM1" s="7" t="s">
        <v>743</v>
      </c>
      <c r="AN1" s="7" t="s">
        <v>744</v>
      </c>
      <c r="AO1" s="7" t="s">
        <v>745</v>
      </c>
    </row>
    <row r="2" spans="1:41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  <c r="M2" s="23" t="s">
        <v>694</v>
      </c>
      <c r="N2" s="20"/>
      <c r="O2" s="20"/>
      <c r="P2" s="20"/>
      <c r="Q2" s="20"/>
      <c r="S2" s="23" t="s">
        <v>694</v>
      </c>
      <c r="T2" s="20"/>
      <c r="U2" s="20"/>
      <c r="V2" s="20"/>
      <c r="W2" s="20"/>
      <c r="Y2" s="23" t="s">
        <v>694</v>
      </c>
      <c r="Z2" s="20"/>
      <c r="AA2" s="20"/>
      <c r="AB2" s="20"/>
      <c r="AC2" s="20"/>
      <c r="AE2" s="23" t="s">
        <v>694</v>
      </c>
      <c r="AF2" s="20"/>
      <c r="AG2" s="20"/>
      <c r="AH2" s="20"/>
      <c r="AI2" s="20"/>
      <c r="AK2" s="23" t="s">
        <v>694</v>
      </c>
      <c r="AL2" s="20"/>
      <c r="AM2" s="20"/>
      <c r="AN2" s="20"/>
      <c r="AO2" s="20"/>
    </row>
    <row r="3" spans="1:41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  <c r="M3" s="10" t="s">
        <v>607</v>
      </c>
      <c r="N3" s="17">
        <v>0.96</v>
      </c>
      <c r="O3" s="17">
        <v>0.91</v>
      </c>
      <c r="P3" s="17">
        <v>0.09</v>
      </c>
      <c r="Q3" s="17">
        <v>0.05</v>
      </c>
      <c r="S3" s="10" t="s">
        <v>607</v>
      </c>
      <c r="T3" s="17">
        <v>0.97</v>
      </c>
      <c r="U3" s="17">
        <v>0.93</v>
      </c>
      <c r="V3" s="17">
        <v>7.0000000000000007E-2</v>
      </c>
      <c r="W3" s="17">
        <v>0.04</v>
      </c>
      <c r="Y3" s="10" t="s">
        <v>581</v>
      </c>
      <c r="Z3" s="17">
        <v>0.99</v>
      </c>
      <c r="AA3" s="17">
        <v>0.99</v>
      </c>
      <c r="AB3" s="17">
        <v>0.01</v>
      </c>
      <c r="AC3" s="17">
        <v>0</v>
      </c>
      <c r="AE3" s="10" t="s">
        <v>581</v>
      </c>
      <c r="AF3" s="17">
        <v>1</v>
      </c>
      <c r="AG3" s="17">
        <v>1</v>
      </c>
      <c r="AH3" s="17">
        <v>0</v>
      </c>
      <c r="AI3" s="17">
        <v>0</v>
      </c>
      <c r="AK3" s="66" t="s">
        <v>607</v>
      </c>
      <c r="AL3" s="67">
        <v>1</v>
      </c>
      <c r="AM3" s="67">
        <v>1</v>
      </c>
      <c r="AN3" s="27">
        <v>0</v>
      </c>
      <c r="AO3" s="27">
        <v>0</v>
      </c>
    </row>
    <row r="4" spans="1:41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  <c r="M4" s="10" t="s">
        <v>581</v>
      </c>
      <c r="N4" s="17">
        <v>0.86</v>
      </c>
      <c r="O4" s="17">
        <v>0.77</v>
      </c>
      <c r="P4" s="17">
        <v>0.23</v>
      </c>
      <c r="Q4" s="17">
        <v>0.09</v>
      </c>
      <c r="S4" s="10" t="s">
        <v>581</v>
      </c>
      <c r="T4" s="17">
        <v>0.96</v>
      </c>
      <c r="U4" s="17">
        <v>0.93</v>
      </c>
      <c r="V4" s="17">
        <v>7.0000000000000007E-2</v>
      </c>
      <c r="W4" s="17">
        <v>0.03</v>
      </c>
      <c r="Y4" s="10" t="s">
        <v>607</v>
      </c>
      <c r="Z4" s="17">
        <v>0.97</v>
      </c>
      <c r="AA4" s="17">
        <v>0.93</v>
      </c>
      <c r="AB4" s="17">
        <v>7.0000000000000007E-2</v>
      </c>
      <c r="AC4" s="17">
        <v>0.04</v>
      </c>
      <c r="AE4" s="10" t="s">
        <v>607</v>
      </c>
      <c r="AF4" s="17">
        <v>0.99</v>
      </c>
      <c r="AG4" s="17">
        <v>0.99</v>
      </c>
      <c r="AH4" s="17">
        <v>0.01</v>
      </c>
      <c r="AI4" s="17">
        <v>0.01</v>
      </c>
      <c r="AK4" s="66" t="s">
        <v>581</v>
      </c>
      <c r="AL4" s="67">
        <v>1</v>
      </c>
      <c r="AM4" s="67">
        <v>1</v>
      </c>
      <c r="AN4" s="27">
        <v>0</v>
      </c>
      <c r="AO4" s="27">
        <v>0</v>
      </c>
    </row>
    <row r="5" spans="1:41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  <c r="M5" s="10" t="s">
        <v>432</v>
      </c>
      <c r="N5" s="17">
        <v>0.45</v>
      </c>
      <c r="O5" s="17">
        <v>0.11</v>
      </c>
      <c r="P5" s="17">
        <v>0.89</v>
      </c>
      <c r="Q5" s="17">
        <v>0.34</v>
      </c>
      <c r="S5" s="10" t="s">
        <v>432</v>
      </c>
      <c r="T5" s="17">
        <v>0.48</v>
      </c>
      <c r="U5" s="17">
        <v>0.11</v>
      </c>
      <c r="V5" s="17">
        <v>0.89</v>
      </c>
      <c r="W5" s="17">
        <v>0.37</v>
      </c>
      <c r="Y5" s="10" t="s">
        <v>432</v>
      </c>
      <c r="Z5" s="17">
        <v>0.44</v>
      </c>
      <c r="AA5" s="17">
        <v>0.04</v>
      </c>
      <c r="AB5" s="17">
        <v>0.96</v>
      </c>
      <c r="AC5" s="17">
        <v>0.4</v>
      </c>
      <c r="AE5" s="10" t="s">
        <v>432</v>
      </c>
      <c r="AF5" s="17">
        <v>0.38</v>
      </c>
      <c r="AG5" s="17">
        <v>0</v>
      </c>
      <c r="AH5" s="17">
        <v>1</v>
      </c>
      <c r="AI5" s="17">
        <v>0.37</v>
      </c>
      <c r="AK5" s="66" t="s">
        <v>432</v>
      </c>
      <c r="AL5" s="17">
        <v>0.36</v>
      </c>
      <c r="AM5" s="17">
        <v>0</v>
      </c>
      <c r="AN5" s="67">
        <v>1</v>
      </c>
      <c r="AO5" s="17">
        <v>0.36</v>
      </c>
    </row>
    <row r="6" spans="1:41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  <c r="M6" s="10" t="s">
        <v>538</v>
      </c>
      <c r="N6" s="17">
        <v>0.42</v>
      </c>
      <c r="O6" s="17">
        <v>0.21</v>
      </c>
      <c r="P6" s="17">
        <v>0.72</v>
      </c>
      <c r="Q6" s="17">
        <v>0.21</v>
      </c>
      <c r="S6" s="10" t="s">
        <v>538</v>
      </c>
      <c r="T6" s="17">
        <v>0.3</v>
      </c>
      <c r="U6" s="17">
        <v>0.04</v>
      </c>
      <c r="V6" s="17">
        <v>0.89</v>
      </c>
      <c r="W6" s="17">
        <v>0.26</v>
      </c>
      <c r="Y6" s="10" t="s">
        <v>538</v>
      </c>
      <c r="Z6" s="17">
        <v>0.28999999999999998</v>
      </c>
      <c r="AA6" s="17">
        <v>0.03</v>
      </c>
      <c r="AB6" s="17">
        <v>0.84</v>
      </c>
      <c r="AC6" s="17">
        <v>0.25</v>
      </c>
      <c r="AE6" s="10" t="s">
        <v>538</v>
      </c>
      <c r="AF6" s="17">
        <v>0.28999999999999998</v>
      </c>
      <c r="AG6" s="17">
        <v>0.02</v>
      </c>
      <c r="AH6" s="17">
        <v>0.9</v>
      </c>
      <c r="AI6" s="17">
        <v>0.28000000000000003</v>
      </c>
      <c r="AK6" s="10" t="s">
        <v>538</v>
      </c>
      <c r="AL6" s="17">
        <v>0.13</v>
      </c>
      <c r="AM6" s="17">
        <v>0</v>
      </c>
      <c r="AN6" s="17">
        <v>0.41</v>
      </c>
      <c r="AO6" s="17">
        <v>0.13</v>
      </c>
    </row>
    <row r="7" spans="1:41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  <c r="M7" s="10" t="s">
        <v>378</v>
      </c>
      <c r="N7" s="17">
        <v>0</v>
      </c>
      <c r="O7" s="17">
        <v>0</v>
      </c>
      <c r="P7" s="17">
        <v>0</v>
      </c>
      <c r="Q7" s="17">
        <v>0</v>
      </c>
      <c r="S7" s="10" t="s">
        <v>378</v>
      </c>
      <c r="T7" s="17">
        <v>0</v>
      </c>
      <c r="U7" s="17">
        <v>0</v>
      </c>
      <c r="V7" s="17">
        <v>0</v>
      </c>
      <c r="W7" s="17">
        <v>0</v>
      </c>
      <c r="Y7" s="10" t="s">
        <v>378</v>
      </c>
      <c r="Z7" s="17">
        <v>0</v>
      </c>
      <c r="AA7" s="17">
        <v>0</v>
      </c>
      <c r="AB7" s="17">
        <v>0</v>
      </c>
      <c r="AC7" s="17">
        <v>0</v>
      </c>
      <c r="AE7" s="10" t="s">
        <v>378</v>
      </c>
      <c r="AF7" s="17">
        <v>0</v>
      </c>
      <c r="AG7" s="17">
        <v>0</v>
      </c>
      <c r="AH7" s="17">
        <v>0</v>
      </c>
      <c r="AI7" s="17">
        <v>0</v>
      </c>
      <c r="AK7" s="47" t="s">
        <v>378</v>
      </c>
      <c r="AL7" s="54">
        <v>0</v>
      </c>
      <c r="AM7" s="54">
        <v>0</v>
      </c>
      <c r="AN7" s="54">
        <v>0</v>
      </c>
      <c r="AO7" s="54">
        <v>0</v>
      </c>
    </row>
    <row r="8" spans="1:41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  <c r="M8" s="23" t="s">
        <v>695</v>
      </c>
      <c r="N8" s="20"/>
      <c r="O8" s="20"/>
      <c r="P8" s="20"/>
      <c r="Q8" s="20"/>
      <c r="S8" s="23" t="s">
        <v>695</v>
      </c>
      <c r="T8" s="20"/>
      <c r="U8" s="20"/>
      <c r="V8" s="20"/>
      <c r="W8" s="20"/>
      <c r="Y8" s="23" t="s">
        <v>695</v>
      </c>
      <c r="Z8" s="20"/>
      <c r="AA8" s="20"/>
      <c r="AB8" s="20"/>
      <c r="AC8" s="20"/>
      <c r="AE8" s="23" t="s">
        <v>695</v>
      </c>
      <c r="AF8" s="20"/>
      <c r="AG8" s="20"/>
      <c r="AH8" s="20"/>
      <c r="AI8" s="20"/>
      <c r="AK8" s="23" t="s">
        <v>695</v>
      </c>
      <c r="AL8" s="20"/>
      <c r="AM8" s="20"/>
      <c r="AN8" s="20"/>
      <c r="AO8" s="20"/>
    </row>
    <row r="9" spans="1:41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  <c r="M9" s="10" t="s">
        <v>413</v>
      </c>
      <c r="N9" s="17">
        <v>1</v>
      </c>
      <c r="O9" s="17">
        <v>1</v>
      </c>
      <c r="P9" s="17">
        <v>0</v>
      </c>
      <c r="Q9" s="17">
        <v>0</v>
      </c>
      <c r="S9" s="10" t="s">
        <v>413</v>
      </c>
      <c r="T9" s="17">
        <v>1</v>
      </c>
      <c r="U9" s="17">
        <v>0.99</v>
      </c>
      <c r="V9" s="17">
        <v>0.01</v>
      </c>
      <c r="W9" s="17">
        <v>0</v>
      </c>
      <c r="Y9" s="10" t="s">
        <v>413</v>
      </c>
      <c r="Z9" s="17">
        <v>1</v>
      </c>
      <c r="AA9" s="17">
        <v>1</v>
      </c>
      <c r="AB9" s="17">
        <v>0</v>
      </c>
      <c r="AC9" s="17">
        <v>0</v>
      </c>
      <c r="AE9" s="10" t="s">
        <v>413</v>
      </c>
      <c r="AF9" s="17">
        <v>1</v>
      </c>
      <c r="AG9" s="17">
        <v>1</v>
      </c>
      <c r="AH9" s="17">
        <v>0</v>
      </c>
      <c r="AI9" s="17">
        <v>0</v>
      </c>
      <c r="AK9" s="66" t="s">
        <v>413</v>
      </c>
      <c r="AL9" s="67">
        <v>1</v>
      </c>
      <c r="AM9" s="67">
        <v>1</v>
      </c>
      <c r="AN9" s="17">
        <v>0</v>
      </c>
      <c r="AO9" s="17">
        <v>0</v>
      </c>
    </row>
    <row r="10" spans="1:41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  <c r="M10" s="10" t="s">
        <v>516</v>
      </c>
      <c r="N10" s="17">
        <v>0.96</v>
      </c>
      <c r="O10" s="17">
        <v>0.89</v>
      </c>
      <c r="P10" s="17">
        <v>0.11</v>
      </c>
      <c r="Q10" s="17">
        <v>7.0000000000000007E-2</v>
      </c>
      <c r="S10" s="10" t="s">
        <v>516</v>
      </c>
      <c r="T10" s="17">
        <v>0.92</v>
      </c>
      <c r="U10" s="17">
        <v>0.82</v>
      </c>
      <c r="V10" s="17">
        <v>0.18</v>
      </c>
      <c r="W10" s="17">
        <v>0.1</v>
      </c>
      <c r="Y10" s="10" t="s">
        <v>516</v>
      </c>
      <c r="Z10" s="17">
        <v>0.9</v>
      </c>
      <c r="AA10" s="17">
        <v>0.79</v>
      </c>
      <c r="AB10" s="17">
        <v>0.21</v>
      </c>
      <c r="AC10" s="17">
        <v>0.11</v>
      </c>
      <c r="AE10" s="10" t="s">
        <v>516</v>
      </c>
      <c r="AF10" s="17">
        <v>0.95</v>
      </c>
      <c r="AG10" s="17">
        <v>0.9</v>
      </c>
      <c r="AH10" s="17">
        <v>0.1</v>
      </c>
      <c r="AI10" s="17">
        <v>0.05</v>
      </c>
      <c r="AK10" s="10" t="s">
        <v>516</v>
      </c>
      <c r="AL10" s="17">
        <v>1</v>
      </c>
      <c r="AM10" s="17">
        <v>1</v>
      </c>
      <c r="AN10" s="17">
        <v>0</v>
      </c>
      <c r="AO10" s="17">
        <v>0</v>
      </c>
    </row>
    <row r="11" spans="1:41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  <c r="M11" s="10" t="s">
        <v>440</v>
      </c>
      <c r="N11" s="17">
        <v>0.46</v>
      </c>
      <c r="O11" s="17">
        <v>7.0000000000000007E-2</v>
      </c>
      <c r="P11" s="17">
        <v>0.93</v>
      </c>
      <c r="Q11" s="17">
        <v>0.39</v>
      </c>
      <c r="S11" s="10" t="s">
        <v>440</v>
      </c>
      <c r="T11" s="17">
        <v>0.55000000000000004</v>
      </c>
      <c r="U11" s="17">
        <v>0.15</v>
      </c>
      <c r="V11" s="17">
        <v>0.85</v>
      </c>
      <c r="W11" s="17">
        <v>0.4</v>
      </c>
      <c r="Y11" s="10" t="s">
        <v>440</v>
      </c>
      <c r="Z11" s="17">
        <v>0.56999999999999995</v>
      </c>
      <c r="AA11" s="17">
        <v>0.18</v>
      </c>
      <c r="AB11" s="17">
        <v>0.82</v>
      </c>
      <c r="AC11" s="17">
        <v>0.39</v>
      </c>
      <c r="AE11" s="10" t="s">
        <v>440</v>
      </c>
      <c r="AF11" s="17">
        <v>0.52</v>
      </c>
      <c r="AG11" s="17">
        <v>0.08</v>
      </c>
      <c r="AH11" s="17">
        <v>0.92</v>
      </c>
      <c r="AI11" s="17">
        <v>0.44</v>
      </c>
      <c r="AK11" s="10" t="s">
        <v>440</v>
      </c>
      <c r="AL11" s="17">
        <v>0.49</v>
      </c>
      <c r="AM11" s="17">
        <v>0</v>
      </c>
      <c r="AN11" s="17">
        <v>1</v>
      </c>
      <c r="AO11" s="17">
        <v>0.49</v>
      </c>
    </row>
    <row r="12" spans="1:41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  <c r="M12" s="10" t="s">
        <v>459</v>
      </c>
      <c r="N12" s="17">
        <v>0.16</v>
      </c>
      <c r="O12" s="17">
        <v>0.05</v>
      </c>
      <c r="P12" s="17">
        <v>0.52</v>
      </c>
      <c r="Q12" s="17">
        <v>0.12</v>
      </c>
      <c r="S12" s="10" t="s">
        <v>459</v>
      </c>
      <c r="T12" s="17">
        <v>0.11</v>
      </c>
      <c r="U12" s="17">
        <v>0.03</v>
      </c>
      <c r="V12" s="17">
        <v>0.4</v>
      </c>
      <c r="W12" s="17">
        <v>0.08</v>
      </c>
      <c r="Y12" s="10" t="s">
        <v>459</v>
      </c>
      <c r="Z12" s="17">
        <v>0.08</v>
      </c>
      <c r="AA12" s="17">
        <v>0.03</v>
      </c>
      <c r="AB12" s="17">
        <v>0.22</v>
      </c>
      <c r="AC12" s="17">
        <v>0.05</v>
      </c>
      <c r="AE12" s="10" t="s">
        <v>459</v>
      </c>
      <c r="AF12" s="17">
        <v>7.0000000000000007E-2</v>
      </c>
      <c r="AG12" s="17">
        <v>0.02</v>
      </c>
      <c r="AH12" s="17">
        <v>0.25</v>
      </c>
      <c r="AI12" s="17">
        <v>0.05</v>
      </c>
      <c r="AK12" s="10" t="s">
        <v>459</v>
      </c>
      <c r="AL12" s="17">
        <v>0.01</v>
      </c>
      <c r="AM12" s="17">
        <v>0</v>
      </c>
      <c r="AN12" s="17">
        <v>0.04</v>
      </c>
      <c r="AO12" s="17">
        <v>0.01</v>
      </c>
    </row>
    <row r="13" spans="1:41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  <c r="M13" s="10" t="s">
        <v>435</v>
      </c>
      <c r="N13" s="17">
        <v>0</v>
      </c>
      <c r="O13" s="17">
        <v>0</v>
      </c>
      <c r="P13" s="17">
        <v>0</v>
      </c>
      <c r="Q13" s="17">
        <v>0</v>
      </c>
      <c r="S13" s="10" t="s">
        <v>435</v>
      </c>
      <c r="T13" s="17">
        <v>0</v>
      </c>
      <c r="U13" s="17">
        <v>0</v>
      </c>
      <c r="V13" s="17">
        <v>0</v>
      </c>
      <c r="W13" s="17">
        <v>0</v>
      </c>
      <c r="Y13" s="10" t="s">
        <v>435</v>
      </c>
      <c r="Z13" s="17">
        <v>0</v>
      </c>
      <c r="AA13" s="17">
        <v>0</v>
      </c>
      <c r="AB13" s="17">
        <v>0</v>
      </c>
      <c r="AC13" s="17">
        <v>0</v>
      </c>
      <c r="AE13" s="10" t="s">
        <v>435</v>
      </c>
      <c r="AF13" s="17">
        <v>0</v>
      </c>
      <c r="AG13" s="17">
        <v>0</v>
      </c>
      <c r="AH13" s="17">
        <v>0</v>
      </c>
      <c r="AI13" s="17">
        <v>0</v>
      </c>
      <c r="AK13" s="47" t="s">
        <v>435</v>
      </c>
      <c r="AL13" s="54">
        <v>0</v>
      </c>
      <c r="AM13" s="54">
        <v>0</v>
      </c>
      <c r="AN13" s="54">
        <v>0</v>
      </c>
      <c r="AO13" s="54">
        <v>0</v>
      </c>
    </row>
    <row r="14" spans="1:41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  <c r="M14" s="23" t="s">
        <v>696</v>
      </c>
      <c r="N14" s="20"/>
      <c r="O14" s="20"/>
      <c r="P14" s="20"/>
      <c r="Q14" s="20"/>
      <c r="S14" s="23" t="s">
        <v>696</v>
      </c>
      <c r="T14" s="20"/>
      <c r="U14" s="20"/>
      <c r="V14" s="20"/>
      <c r="W14" s="20"/>
      <c r="Y14" s="23" t="s">
        <v>696</v>
      </c>
      <c r="Z14" s="20"/>
      <c r="AA14" s="20"/>
      <c r="AB14" s="20"/>
      <c r="AC14" s="20"/>
      <c r="AE14" s="23" t="s">
        <v>696</v>
      </c>
      <c r="AF14" s="20"/>
      <c r="AG14" s="20"/>
      <c r="AH14" s="20"/>
      <c r="AI14" s="20"/>
      <c r="AK14" s="23" t="s">
        <v>696</v>
      </c>
      <c r="AL14" s="20"/>
      <c r="AM14" s="20"/>
      <c r="AN14" s="20"/>
      <c r="AO14" s="20"/>
    </row>
    <row r="15" spans="1:41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  <c r="M15" s="10" t="s">
        <v>403</v>
      </c>
      <c r="N15" s="17">
        <v>1</v>
      </c>
      <c r="O15" s="17">
        <v>0.99</v>
      </c>
      <c r="P15" s="17">
        <v>0.01</v>
      </c>
      <c r="Q15" s="17">
        <v>0.01</v>
      </c>
      <c r="S15" s="10" t="s">
        <v>403</v>
      </c>
      <c r="T15" s="17">
        <v>1</v>
      </c>
      <c r="U15" s="17">
        <v>0.99</v>
      </c>
      <c r="V15" s="17">
        <v>0.01</v>
      </c>
      <c r="W15" s="17">
        <v>0</v>
      </c>
      <c r="Y15" s="10" t="s">
        <v>403</v>
      </c>
      <c r="Z15" s="17">
        <v>1</v>
      </c>
      <c r="AA15" s="17">
        <v>1</v>
      </c>
      <c r="AB15" s="17">
        <v>0</v>
      </c>
      <c r="AC15" s="17">
        <v>0</v>
      </c>
      <c r="AE15" s="10" t="s">
        <v>403</v>
      </c>
      <c r="AF15" s="17">
        <v>1</v>
      </c>
      <c r="AG15" s="17">
        <v>1</v>
      </c>
      <c r="AH15" s="17">
        <v>0</v>
      </c>
      <c r="AI15" s="17">
        <v>0</v>
      </c>
      <c r="AK15" s="66" t="s">
        <v>403</v>
      </c>
      <c r="AL15" s="67">
        <v>1</v>
      </c>
      <c r="AM15" s="67">
        <v>1</v>
      </c>
      <c r="AN15" s="17">
        <v>0</v>
      </c>
      <c r="AO15" s="17">
        <v>0</v>
      </c>
    </row>
    <row r="16" spans="1:41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  <c r="M16" s="10" t="s">
        <v>461</v>
      </c>
      <c r="N16" s="17">
        <v>0.9</v>
      </c>
      <c r="O16" s="17">
        <v>0.78</v>
      </c>
      <c r="P16" s="17">
        <v>0.22</v>
      </c>
      <c r="Q16" s="17">
        <v>0.12</v>
      </c>
      <c r="S16" s="10" t="s">
        <v>461</v>
      </c>
      <c r="T16" s="17">
        <v>0.86</v>
      </c>
      <c r="U16" s="17">
        <v>0.68</v>
      </c>
      <c r="V16" s="17">
        <v>0.32</v>
      </c>
      <c r="W16" s="17">
        <v>0.17</v>
      </c>
      <c r="Y16" s="10" t="s">
        <v>461</v>
      </c>
      <c r="Z16" s="17">
        <v>0.89</v>
      </c>
      <c r="AA16" s="17">
        <v>0.74</v>
      </c>
      <c r="AB16" s="17">
        <v>0.26</v>
      </c>
      <c r="AC16" s="17">
        <v>0.15</v>
      </c>
      <c r="AE16" s="10" t="s">
        <v>461</v>
      </c>
      <c r="AF16" s="17">
        <v>0.88</v>
      </c>
      <c r="AG16" s="17">
        <v>0.7</v>
      </c>
      <c r="AH16" s="17">
        <v>0.3</v>
      </c>
      <c r="AI16" s="17">
        <v>0.17</v>
      </c>
      <c r="AK16" s="10" t="s">
        <v>461</v>
      </c>
      <c r="AL16" s="17">
        <v>0.87</v>
      </c>
      <c r="AM16" s="17">
        <v>0.69</v>
      </c>
      <c r="AN16" s="17">
        <v>0.31</v>
      </c>
      <c r="AO16" s="17">
        <v>0.18</v>
      </c>
    </row>
    <row r="17" spans="1:41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  <c r="M17" s="10" t="s">
        <v>649</v>
      </c>
      <c r="N17" s="17">
        <v>0.55000000000000004</v>
      </c>
      <c r="O17" s="17">
        <v>0.2</v>
      </c>
      <c r="P17" s="17">
        <v>0.8</v>
      </c>
      <c r="Q17" s="17">
        <v>0.35</v>
      </c>
      <c r="S17" s="10" t="s">
        <v>649</v>
      </c>
      <c r="T17" s="17">
        <v>0.63</v>
      </c>
      <c r="U17" s="17">
        <v>0.32</v>
      </c>
      <c r="V17" s="17">
        <v>0.68</v>
      </c>
      <c r="W17" s="17">
        <v>0.31</v>
      </c>
      <c r="Y17" s="10" t="s">
        <v>649</v>
      </c>
      <c r="Z17" s="17">
        <v>0.6</v>
      </c>
      <c r="AA17" s="17">
        <v>0.27</v>
      </c>
      <c r="AB17" s="17">
        <v>0.73</v>
      </c>
      <c r="AC17" s="17">
        <v>0.34</v>
      </c>
      <c r="AE17" s="10" t="s">
        <v>649</v>
      </c>
      <c r="AF17" s="17">
        <v>0.63</v>
      </c>
      <c r="AG17" s="17">
        <v>0.28999999999999998</v>
      </c>
      <c r="AH17" s="17">
        <v>0.71</v>
      </c>
      <c r="AI17" s="17">
        <v>0.34</v>
      </c>
      <c r="AK17" s="10" t="s">
        <v>649</v>
      </c>
      <c r="AL17" s="17">
        <v>0.62</v>
      </c>
      <c r="AM17" s="17">
        <v>0.31</v>
      </c>
      <c r="AN17" s="17">
        <v>0.69</v>
      </c>
      <c r="AO17" s="17">
        <v>0.31</v>
      </c>
    </row>
    <row r="18" spans="1:41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  <c r="M18" s="10" t="s">
        <v>529</v>
      </c>
      <c r="N18" s="17">
        <v>0.03</v>
      </c>
      <c r="O18" s="17">
        <v>0.03</v>
      </c>
      <c r="P18" s="17">
        <v>0</v>
      </c>
      <c r="Q18" s="17">
        <v>0</v>
      </c>
      <c r="S18" s="10" t="s">
        <v>529</v>
      </c>
      <c r="T18" s="17">
        <v>0.01</v>
      </c>
      <c r="U18" s="17">
        <v>0.01</v>
      </c>
      <c r="V18" s="17">
        <v>0</v>
      </c>
      <c r="W18" s="17">
        <v>0</v>
      </c>
      <c r="Y18" s="10" t="s">
        <v>529</v>
      </c>
      <c r="Z18" s="17">
        <v>0</v>
      </c>
      <c r="AA18" s="17">
        <v>0</v>
      </c>
      <c r="AB18" s="17">
        <v>0</v>
      </c>
      <c r="AC18" s="17">
        <v>0</v>
      </c>
      <c r="AE18" s="10" t="s">
        <v>529</v>
      </c>
      <c r="AF18" s="17">
        <v>0</v>
      </c>
      <c r="AG18" s="17">
        <v>0</v>
      </c>
      <c r="AH18" s="17">
        <v>0</v>
      </c>
      <c r="AI18" s="17">
        <v>0</v>
      </c>
      <c r="AK18" s="47" t="s">
        <v>500</v>
      </c>
      <c r="AL18" s="54">
        <v>0</v>
      </c>
      <c r="AM18" s="54">
        <v>0</v>
      </c>
      <c r="AN18" s="54">
        <v>0</v>
      </c>
      <c r="AO18" s="54">
        <v>0</v>
      </c>
    </row>
    <row r="19" spans="1:41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  <c r="M19" s="10" t="s">
        <v>500</v>
      </c>
      <c r="N19" s="17">
        <v>0</v>
      </c>
      <c r="O19" s="17">
        <v>0</v>
      </c>
      <c r="P19" s="17">
        <v>0</v>
      </c>
      <c r="Q19" s="17">
        <v>0</v>
      </c>
      <c r="S19" s="10" t="s">
        <v>500</v>
      </c>
      <c r="T19" s="17">
        <v>0</v>
      </c>
      <c r="U19" s="17">
        <v>0</v>
      </c>
      <c r="V19" s="17">
        <v>0</v>
      </c>
      <c r="W19" s="17">
        <v>0</v>
      </c>
      <c r="Y19" s="10" t="s">
        <v>500</v>
      </c>
      <c r="Z19" s="17">
        <v>0</v>
      </c>
      <c r="AA19" s="17">
        <v>0</v>
      </c>
      <c r="AB19" s="17">
        <v>0</v>
      </c>
      <c r="AC19" s="17">
        <v>0</v>
      </c>
      <c r="AE19" s="10" t="s">
        <v>500</v>
      </c>
      <c r="AF19" s="17">
        <v>0</v>
      </c>
      <c r="AG19" s="17">
        <v>0</v>
      </c>
      <c r="AH19" s="17">
        <v>0</v>
      </c>
      <c r="AI19" s="17">
        <v>0</v>
      </c>
      <c r="AK19" s="47" t="s">
        <v>529</v>
      </c>
      <c r="AL19" s="54">
        <v>0</v>
      </c>
      <c r="AM19" s="54">
        <v>0</v>
      </c>
      <c r="AN19" s="54">
        <v>0</v>
      </c>
      <c r="AO19" s="54">
        <v>0</v>
      </c>
    </row>
    <row r="20" spans="1:41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  <c r="M20" s="23" t="s">
        <v>697</v>
      </c>
      <c r="N20" s="20"/>
      <c r="O20" s="20"/>
      <c r="P20" s="20"/>
      <c r="Q20" s="20"/>
      <c r="S20" s="23" t="s">
        <v>697</v>
      </c>
      <c r="T20" s="20"/>
      <c r="U20" s="20"/>
      <c r="V20" s="20"/>
      <c r="W20" s="20"/>
      <c r="Y20" s="23" t="s">
        <v>697</v>
      </c>
      <c r="Z20" s="20"/>
      <c r="AA20" s="20"/>
      <c r="AB20" s="20"/>
      <c r="AC20" s="20"/>
      <c r="AE20" s="23" t="s">
        <v>697</v>
      </c>
      <c r="AF20" s="20"/>
      <c r="AG20" s="20"/>
      <c r="AH20" s="20"/>
      <c r="AI20" s="20"/>
      <c r="AK20" s="23" t="s">
        <v>697</v>
      </c>
      <c r="AL20" s="20"/>
      <c r="AM20" s="20"/>
      <c r="AN20" s="20"/>
      <c r="AO20" s="20"/>
    </row>
    <row r="21" spans="1:41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  <c r="M21" s="10" t="s">
        <v>376</v>
      </c>
      <c r="N21" s="17">
        <v>0.99</v>
      </c>
      <c r="O21" s="17">
        <v>0.97</v>
      </c>
      <c r="P21" s="17">
        <v>0.03</v>
      </c>
      <c r="Q21" s="17">
        <v>0.01</v>
      </c>
      <c r="S21" s="10" t="s">
        <v>376</v>
      </c>
      <c r="T21" s="17">
        <v>1</v>
      </c>
      <c r="U21" s="17">
        <v>0.99</v>
      </c>
      <c r="V21" s="17">
        <v>0.01</v>
      </c>
      <c r="W21" s="17">
        <v>0.01</v>
      </c>
      <c r="Y21" s="10" t="s">
        <v>376</v>
      </c>
      <c r="Z21" s="17">
        <v>0.99</v>
      </c>
      <c r="AA21" s="17">
        <v>0.99</v>
      </c>
      <c r="AB21" s="17">
        <v>0.01</v>
      </c>
      <c r="AC21" s="17">
        <v>0.01</v>
      </c>
      <c r="AE21" s="10" t="s">
        <v>376</v>
      </c>
      <c r="AF21" s="17">
        <v>1</v>
      </c>
      <c r="AG21" s="17">
        <v>0.99</v>
      </c>
      <c r="AH21" s="17">
        <v>0.01</v>
      </c>
      <c r="AI21" s="17">
        <v>0</v>
      </c>
      <c r="AK21" s="66" t="s">
        <v>639</v>
      </c>
      <c r="AL21" s="67">
        <v>0.98</v>
      </c>
      <c r="AM21" s="67">
        <v>0.98</v>
      </c>
      <c r="AN21" s="17">
        <v>0.02</v>
      </c>
      <c r="AO21" s="17">
        <v>0.01</v>
      </c>
    </row>
    <row r="22" spans="1:41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  <c r="M22" s="10" t="s">
        <v>677</v>
      </c>
      <c r="N22" s="17">
        <v>0.71</v>
      </c>
      <c r="O22" s="17">
        <v>0.62</v>
      </c>
      <c r="P22" s="17">
        <v>0.37</v>
      </c>
      <c r="Q22" s="17">
        <v>0.09</v>
      </c>
      <c r="S22" s="10" t="s">
        <v>639</v>
      </c>
      <c r="T22" s="17">
        <v>0.77</v>
      </c>
      <c r="U22" s="17">
        <v>0.69</v>
      </c>
      <c r="V22" s="17">
        <v>0.31</v>
      </c>
      <c r="W22" s="17">
        <v>0.08</v>
      </c>
      <c r="Y22" s="10" t="s">
        <v>639</v>
      </c>
      <c r="Z22" s="17">
        <v>0.92</v>
      </c>
      <c r="AA22" s="17">
        <v>0.89</v>
      </c>
      <c r="AB22" s="17">
        <v>0.11</v>
      </c>
      <c r="AC22" s="17">
        <v>0.03</v>
      </c>
      <c r="AE22" s="10" t="s">
        <v>639</v>
      </c>
      <c r="AF22" s="17">
        <v>0.87</v>
      </c>
      <c r="AG22" s="17">
        <v>0.82</v>
      </c>
      <c r="AH22" s="17">
        <v>0.18</v>
      </c>
      <c r="AI22" s="17">
        <v>0.05</v>
      </c>
      <c r="AK22" s="10" t="s">
        <v>376</v>
      </c>
      <c r="AL22" s="17">
        <v>0.97</v>
      </c>
      <c r="AM22" s="17">
        <v>0.92</v>
      </c>
      <c r="AN22" s="17">
        <v>0.08</v>
      </c>
      <c r="AO22" s="17">
        <v>0.05</v>
      </c>
    </row>
    <row r="23" spans="1:41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  <c r="M23" s="10" t="s">
        <v>639</v>
      </c>
      <c r="N23" s="17">
        <v>0.56000000000000005</v>
      </c>
      <c r="O23" s="17">
        <v>0.39</v>
      </c>
      <c r="P23" s="17">
        <v>0.61</v>
      </c>
      <c r="Q23" s="17">
        <v>0.17</v>
      </c>
      <c r="S23" s="10" t="s">
        <v>677</v>
      </c>
      <c r="T23" s="17">
        <v>0.41</v>
      </c>
      <c r="U23" s="17">
        <v>0.25</v>
      </c>
      <c r="V23" s="17">
        <v>0.73</v>
      </c>
      <c r="W23" s="17">
        <v>0.16</v>
      </c>
      <c r="Y23" s="10" t="s">
        <v>677</v>
      </c>
      <c r="Z23" s="17">
        <v>0.25</v>
      </c>
      <c r="AA23" s="17">
        <v>0.06</v>
      </c>
      <c r="AB23" s="17">
        <v>0.92</v>
      </c>
      <c r="AC23" s="17">
        <v>0.19</v>
      </c>
      <c r="AE23" s="10" t="s">
        <v>677</v>
      </c>
      <c r="AF23" s="17">
        <v>0.28000000000000003</v>
      </c>
      <c r="AG23" s="17">
        <v>0.1</v>
      </c>
      <c r="AH23" s="17">
        <v>0.88</v>
      </c>
      <c r="AI23" s="17">
        <v>0.18</v>
      </c>
      <c r="AK23" s="10" t="s">
        <v>677</v>
      </c>
      <c r="AL23" s="17">
        <v>0.35</v>
      </c>
      <c r="AM23" s="17">
        <v>0.1</v>
      </c>
      <c r="AN23" s="17">
        <v>0.9</v>
      </c>
      <c r="AO23" s="17">
        <v>0.24</v>
      </c>
    </row>
    <row r="24" spans="1:41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  <c r="M24" s="10" t="s">
        <v>301</v>
      </c>
      <c r="N24" s="17">
        <v>0.01</v>
      </c>
      <c r="O24" s="17">
        <v>0.01</v>
      </c>
      <c r="P24" s="17">
        <v>0</v>
      </c>
      <c r="Q24" s="17">
        <v>0</v>
      </c>
      <c r="S24" s="10" t="s">
        <v>301</v>
      </c>
      <c r="T24" s="17">
        <v>7.0000000000000007E-2</v>
      </c>
      <c r="U24" s="17">
        <v>7.0000000000000007E-2</v>
      </c>
      <c r="V24" s="17">
        <v>0</v>
      </c>
      <c r="W24" s="17">
        <v>0</v>
      </c>
      <c r="Y24" s="10" t="s">
        <v>301</v>
      </c>
      <c r="Z24" s="17">
        <v>7.0000000000000007E-2</v>
      </c>
      <c r="AA24" s="17">
        <v>7.0000000000000007E-2</v>
      </c>
      <c r="AB24" s="17">
        <v>0</v>
      </c>
      <c r="AC24" s="17">
        <v>0</v>
      </c>
      <c r="AE24" s="10" t="s">
        <v>301</v>
      </c>
      <c r="AF24" s="17">
        <v>0.08</v>
      </c>
      <c r="AG24" s="17">
        <v>0.08</v>
      </c>
      <c r="AH24" s="17">
        <v>0</v>
      </c>
      <c r="AI24" s="17">
        <v>0</v>
      </c>
      <c r="AK24" s="10" t="s">
        <v>301</v>
      </c>
      <c r="AL24" s="17">
        <v>0</v>
      </c>
      <c r="AM24" s="17">
        <v>0</v>
      </c>
      <c r="AN24" s="17">
        <v>0</v>
      </c>
      <c r="AO24" s="17">
        <v>0</v>
      </c>
    </row>
    <row r="25" spans="1:41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  <c r="M25" s="10" t="s">
        <v>478</v>
      </c>
      <c r="N25" s="17">
        <v>0</v>
      </c>
      <c r="O25" s="17">
        <v>0</v>
      </c>
      <c r="P25" s="17">
        <v>0</v>
      </c>
      <c r="Q25" s="17">
        <v>0</v>
      </c>
      <c r="S25" s="10" t="s">
        <v>478</v>
      </c>
      <c r="T25" s="17">
        <v>0</v>
      </c>
      <c r="U25" s="17">
        <v>0</v>
      </c>
      <c r="V25" s="17">
        <v>0</v>
      </c>
      <c r="W25" s="17">
        <v>0</v>
      </c>
      <c r="Y25" s="10" t="s">
        <v>478</v>
      </c>
      <c r="Z25" s="17">
        <v>0</v>
      </c>
      <c r="AA25" s="17">
        <v>0</v>
      </c>
      <c r="AB25" s="17">
        <v>0</v>
      </c>
      <c r="AC25" s="17">
        <v>0</v>
      </c>
      <c r="AE25" s="10" t="s">
        <v>478</v>
      </c>
      <c r="AF25" s="17">
        <v>0</v>
      </c>
      <c r="AG25" s="17">
        <v>0</v>
      </c>
      <c r="AH25" s="17">
        <v>0</v>
      </c>
      <c r="AI25" s="17">
        <v>0</v>
      </c>
      <c r="AK25" s="47" t="s">
        <v>478</v>
      </c>
      <c r="AL25" s="54">
        <v>0</v>
      </c>
      <c r="AM25" s="54">
        <v>0</v>
      </c>
      <c r="AN25" s="54">
        <v>0</v>
      </c>
      <c r="AO25" s="54">
        <v>0</v>
      </c>
    </row>
    <row r="26" spans="1:41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  <c r="M26" s="23" t="s">
        <v>698</v>
      </c>
      <c r="N26" s="20"/>
      <c r="O26" s="20"/>
      <c r="P26" s="20"/>
      <c r="Q26" s="20"/>
      <c r="S26" s="23" t="s">
        <v>698</v>
      </c>
      <c r="T26" s="20"/>
      <c r="U26" s="20"/>
      <c r="V26" s="20"/>
      <c r="W26" s="20"/>
      <c r="Y26" s="23" t="s">
        <v>698</v>
      </c>
      <c r="Z26" s="20"/>
      <c r="AA26" s="20"/>
      <c r="AB26" s="20"/>
      <c r="AC26" s="20"/>
      <c r="AE26" s="23" t="s">
        <v>698</v>
      </c>
      <c r="AF26" s="20"/>
      <c r="AG26" s="20"/>
      <c r="AH26" s="20"/>
      <c r="AI26" s="20"/>
      <c r="AK26" s="23" t="s">
        <v>698</v>
      </c>
      <c r="AL26" s="20"/>
      <c r="AM26" s="20"/>
      <c r="AN26" s="20"/>
      <c r="AO26" s="20"/>
    </row>
    <row r="27" spans="1:41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  <c r="M27" s="10" t="s">
        <v>561</v>
      </c>
      <c r="N27" s="17">
        <v>0.94</v>
      </c>
      <c r="O27" s="17">
        <v>0.92</v>
      </c>
      <c r="P27" s="17">
        <v>0.08</v>
      </c>
      <c r="Q27" s="17">
        <v>0.02</v>
      </c>
      <c r="S27" s="10" t="s">
        <v>379</v>
      </c>
      <c r="T27" s="17">
        <v>0.96</v>
      </c>
      <c r="U27" s="17">
        <v>0.94</v>
      </c>
      <c r="V27" s="17">
        <v>0.06</v>
      </c>
      <c r="W27" s="17">
        <v>0.01</v>
      </c>
      <c r="Y27" s="10" t="s">
        <v>379</v>
      </c>
      <c r="Z27" s="17">
        <v>0.96</v>
      </c>
      <c r="AA27" s="17">
        <v>0.94</v>
      </c>
      <c r="AB27" s="17">
        <v>0.06</v>
      </c>
      <c r="AC27" s="17">
        <v>0.02</v>
      </c>
      <c r="AE27" s="10" t="s">
        <v>379</v>
      </c>
      <c r="AF27" s="17">
        <v>0.93</v>
      </c>
      <c r="AG27" s="17">
        <v>0.89</v>
      </c>
      <c r="AH27" s="17">
        <v>0.11</v>
      </c>
      <c r="AI27" s="17">
        <v>0.03</v>
      </c>
      <c r="AK27" s="10" t="s">
        <v>294</v>
      </c>
      <c r="AL27" s="17">
        <v>1</v>
      </c>
      <c r="AM27" s="17">
        <v>1</v>
      </c>
      <c r="AN27" s="17">
        <v>0</v>
      </c>
      <c r="AO27" s="17">
        <v>0</v>
      </c>
    </row>
    <row r="28" spans="1:41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  <c r="M28" s="10" t="s">
        <v>379</v>
      </c>
      <c r="N28" s="17">
        <v>0.94</v>
      </c>
      <c r="O28" s="17">
        <v>0.92</v>
      </c>
      <c r="P28" s="17">
        <v>0.08</v>
      </c>
      <c r="Q28" s="17">
        <v>0.02</v>
      </c>
      <c r="S28" s="10" t="s">
        <v>561</v>
      </c>
      <c r="T28" s="17">
        <v>0.94</v>
      </c>
      <c r="U28" s="17">
        <v>0.91</v>
      </c>
      <c r="V28" s="17">
        <v>0.09</v>
      </c>
      <c r="W28" s="17">
        <v>0.02</v>
      </c>
      <c r="Y28" s="10" t="s">
        <v>561</v>
      </c>
      <c r="Z28" s="17">
        <v>0.77</v>
      </c>
      <c r="AA28" s="17">
        <v>0.67</v>
      </c>
      <c r="AB28" s="17">
        <v>0.33</v>
      </c>
      <c r="AC28" s="17">
        <v>0.1</v>
      </c>
      <c r="AE28" s="10" t="s">
        <v>561</v>
      </c>
      <c r="AF28" s="17">
        <v>0.76</v>
      </c>
      <c r="AG28" s="17">
        <v>0.64</v>
      </c>
      <c r="AH28" s="17">
        <v>0.36</v>
      </c>
      <c r="AI28" s="17">
        <v>0.12</v>
      </c>
      <c r="AK28" s="10" t="s">
        <v>379</v>
      </c>
      <c r="AL28" s="17">
        <v>0.95</v>
      </c>
      <c r="AM28" s="17">
        <v>0.93</v>
      </c>
      <c r="AN28" s="17">
        <v>7.0000000000000007E-2</v>
      </c>
      <c r="AO28" s="17">
        <v>0.02</v>
      </c>
    </row>
    <row r="29" spans="1:41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  <c r="M29" s="10" t="s">
        <v>294</v>
      </c>
      <c r="N29" s="17">
        <v>0.17</v>
      </c>
      <c r="O29" s="17">
        <v>0.15</v>
      </c>
      <c r="P29" s="17">
        <v>0.2</v>
      </c>
      <c r="Q29" s="17">
        <v>0.02</v>
      </c>
      <c r="S29" s="10" t="s">
        <v>294</v>
      </c>
      <c r="T29" s="17">
        <v>0.15</v>
      </c>
      <c r="U29" s="17">
        <v>0.14000000000000001</v>
      </c>
      <c r="V29" s="17">
        <v>0.11</v>
      </c>
      <c r="W29" s="17">
        <v>0.01</v>
      </c>
      <c r="Y29" s="10" t="s">
        <v>294</v>
      </c>
      <c r="Z29" s="17">
        <v>0.38</v>
      </c>
      <c r="AA29" s="17">
        <v>0.37</v>
      </c>
      <c r="AB29" s="17">
        <v>0.03</v>
      </c>
      <c r="AC29" s="17">
        <v>0</v>
      </c>
      <c r="AE29" s="10" t="s">
        <v>294</v>
      </c>
      <c r="AF29" s="17">
        <v>0.46</v>
      </c>
      <c r="AG29" s="17">
        <v>0.46</v>
      </c>
      <c r="AH29" s="17">
        <v>0.03</v>
      </c>
      <c r="AI29" s="17">
        <v>0</v>
      </c>
      <c r="AK29" s="10" t="s">
        <v>561</v>
      </c>
      <c r="AL29" s="17">
        <v>0.38</v>
      </c>
      <c r="AM29" s="17">
        <v>0.06</v>
      </c>
      <c r="AN29" s="17">
        <v>0.94</v>
      </c>
      <c r="AO29" s="17">
        <v>0.32</v>
      </c>
    </row>
    <row r="30" spans="1:41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  <c r="M30" s="10" t="s">
        <v>408</v>
      </c>
      <c r="N30" s="17">
        <v>0.01</v>
      </c>
      <c r="O30" s="17">
        <v>0.01</v>
      </c>
      <c r="P30" s="17">
        <v>0</v>
      </c>
      <c r="Q30" s="17">
        <v>0</v>
      </c>
      <c r="S30" s="10" t="s">
        <v>408</v>
      </c>
      <c r="T30" s="17">
        <v>0</v>
      </c>
      <c r="U30" s="17">
        <v>0</v>
      </c>
      <c r="V30" s="17">
        <v>0</v>
      </c>
      <c r="W30" s="17">
        <v>0</v>
      </c>
      <c r="Y30" s="10" t="s">
        <v>506</v>
      </c>
      <c r="Z30" s="17">
        <v>0.01</v>
      </c>
      <c r="AA30" s="17">
        <v>0.01</v>
      </c>
      <c r="AB30" s="17">
        <v>0</v>
      </c>
      <c r="AC30" s="17">
        <v>0</v>
      </c>
      <c r="AE30" s="10" t="s">
        <v>506</v>
      </c>
      <c r="AF30" s="17">
        <v>0.01</v>
      </c>
      <c r="AG30" s="17">
        <v>0.01</v>
      </c>
      <c r="AH30" s="17">
        <v>0</v>
      </c>
      <c r="AI30" s="17">
        <v>0</v>
      </c>
      <c r="AK30" s="10" t="s">
        <v>506</v>
      </c>
      <c r="AL30" s="17">
        <v>0.01</v>
      </c>
      <c r="AM30" s="17">
        <v>0.01</v>
      </c>
      <c r="AN30" s="17">
        <v>0</v>
      </c>
      <c r="AO30" s="17">
        <v>0</v>
      </c>
    </row>
    <row r="31" spans="1:41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  <c r="M31" s="10" t="s">
        <v>506</v>
      </c>
      <c r="N31" s="17">
        <v>0</v>
      </c>
      <c r="O31" s="17">
        <v>0</v>
      </c>
      <c r="P31" s="17">
        <v>0</v>
      </c>
      <c r="Q31" s="17">
        <v>0</v>
      </c>
      <c r="S31" s="10" t="s">
        <v>506</v>
      </c>
      <c r="T31" s="17">
        <v>0</v>
      </c>
      <c r="U31" s="17">
        <v>0</v>
      </c>
      <c r="V31" s="17">
        <v>0</v>
      </c>
      <c r="W31" s="17">
        <v>0</v>
      </c>
      <c r="Y31" s="10" t="s">
        <v>408</v>
      </c>
      <c r="Z31" s="17">
        <v>0</v>
      </c>
      <c r="AA31" s="17">
        <v>0</v>
      </c>
      <c r="AB31" s="17">
        <v>0</v>
      </c>
      <c r="AC31" s="17">
        <v>0</v>
      </c>
      <c r="AE31" s="10" t="s">
        <v>408</v>
      </c>
      <c r="AF31" s="17">
        <v>0</v>
      </c>
      <c r="AG31" s="17">
        <v>0</v>
      </c>
      <c r="AH31" s="17">
        <v>0</v>
      </c>
      <c r="AI31" s="17">
        <v>0</v>
      </c>
      <c r="AK31" s="10" t="s">
        <v>408</v>
      </c>
      <c r="AL31" s="17">
        <v>0</v>
      </c>
      <c r="AM31" s="17">
        <v>0</v>
      </c>
      <c r="AN31" s="17">
        <v>0</v>
      </c>
      <c r="AO31" s="17">
        <v>0</v>
      </c>
    </row>
    <row r="32" spans="1:41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  <c r="M32" s="23" t="s">
        <v>699</v>
      </c>
      <c r="N32" s="20"/>
      <c r="O32" s="20"/>
      <c r="P32" s="20"/>
      <c r="Q32" s="20"/>
      <c r="S32" s="23" t="s">
        <v>699</v>
      </c>
      <c r="T32" s="20"/>
      <c r="U32" s="20"/>
      <c r="V32" s="20"/>
      <c r="W32" s="20"/>
      <c r="Y32" s="23" t="s">
        <v>699</v>
      </c>
      <c r="Z32" s="20"/>
      <c r="AA32" s="20"/>
      <c r="AB32" s="20"/>
      <c r="AC32" s="20"/>
      <c r="AE32" s="23" t="s">
        <v>699</v>
      </c>
      <c r="AF32" s="20"/>
      <c r="AG32" s="20"/>
      <c r="AH32" s="20"/>
      <c r="AI32" s="20"/>
      <c r="AK32" s="23" t="s">
        <v>699</v>
      </c>
      <c r="AL32" s="20"/>
      <c r="AM32" s="20"/>
      <c r="AN32" s="20"/>
      <c r="AO32" s="20"/>
    </row>
    <row r="33" spans="1:41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  <c r="M33" s="10" t="s">
        <v>316</v>
      </c>
      <c r="N33" s="17">
        <v>0.99</v>
      </c>
      <c r="O33" s="17">
        <v>0.98</v>
      </c>
      <c r="P33" s="17">
        <v>0.02</v>
      </c>
      <c r="Q33" s="17">
        <v>0.01</v>
      </c>
      <c r="S33" s="10" t="s">
        <v>316</v>
      </c>
      <c r="T33" s="17">
        <v>0.98</v>
      </c>
      <c r="U33" s="17">
        <v>0.97</v>
      </c>
      <c r="V33" s="17">
        <v>0.03</v>
      </c>
      <c r="W33" s="17">
        <v>0.02</v>
      </c>
      <c r="Y33" s="10" t="s">
        <v>316</v>
      </c>
      <c r="Z33" s="17">
        <v>0.99</v>
      </c>
      <c r="AA33" s="17">
        <v>0.98</v>
      </c>
      <c r="AB33" s="17">
        <v>0.02</v>
      </c>
      <c r="AC33" s="17">
        <v>0.01</v>
      </c>
      <c r="AE33" s="10" t="s">
        <v>316</v>
      </c>
      <c r="AF33" s="17">
        <v>0.99</v>
      </c>
      <c r="AG33" s="17">
        <v>0.99</v>
      </c>
      <c r="AH33" s="17">
        <v>0.01</v>
      </c>
      <c r="AI33" s="17">
        <v>0.01</v>
      </c>
      <c r="AK33" s="66" t="s">
        <v>304</v>
      </c>
      <c r="AL33" s="67">
        <v>1</v>
      </c>
      <c r="AM33" s="67">
        <v>1</v>
      </c>
      <c r="AN33" s="17">
        <v>0</v>
      </c>
      <c r="AO33" s="17">
        <v>0</v>
      </c>
    </row>
    <row r="34" spans="1:41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  <c r="M34" s="10" t="s">
        <v>304</v>
      </c>
      <c r="N34" s="17">
        <v>0.72</v>
      </c>
      <c r="O34" s="17">
        <v>0.61</v>
      </c>
      <c r="P34" s="17">
        <v>0.39</v>
      </c>
      <c r="Q34" s="17">
        <v>0.12</v>
      </c>
      <c r="S34" s="10" t="s">
        <v>304</v>
      </c>
      <c r="T34" s="17">
        <v>0.77</v>
      </c>
      <c r="U34" s="17">
        <v>0.68</v>
      </c>
      <c r="V34" s="17">
        <v>0.32</v>
      </c>
      <c r="W34" s="17">
        <v>0.09</v>
      </c>
      <c r="Y34" s="10" t="s">
        <v>304</v>
      </c>
      <c r="Z34" s="17">
        <v>0.92</v>
      </c>
      <c r="AA34" s="17">
        <v>0.89</v>
      </c>
      <c r="AB34" s="17">
        <v>0.11</v>
      </c>
      <c r="AC34" s="17">
        <v>0.03</v>
      </c>
      <c r="AE34" s="10" t="s">
        <v>304</v>
      </c>
      <c r="AF34" s="17">
        <v>0.86</v>
      </c>
      <c r="AG34" s="17">
        <v>0.8</v>
      </c>
      <c r="AH34" s="17">
        <v>0.2</v>
      </c>
      <c r="AI34" s="17">
        <v>0.06</v>
      </c>
      <c r="AK34" s="66" t="s">
        <v>316</v>
      </c>
      <c r="AL34" s="67">
        <v>1</v>
      </c>
      <c r="AM34" s="67">
        <v>1</v>
      </c>
      <c r="AN34" s="17">
        <v>0</v>
      </c>
      <c r="AO34" s="17">
        <v>0</v>
      </c>
    </row>
    <row r="35" spans="1:41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  <c r="M35" s="10" t="s">
        <v>623</v>
      </c>
      <c r="N35" s="17">
        <v>0.4</v>
      </c>
      <c r="O35" s="17">
        <v>0.4</v>
      </c>
      <c r="P35" s="17">
        <v>0</v>
      </c>
      <c r="Q35" s="17">
        <v>0</v>
      </c>
      <c r="S35" s="10" t="s">
        <v>623</v>
      </c>
      <c r="T35" s="17">
        <v>0.34</v>
      </c>
      <c r="U35" s="17">
        <v>0.34</v>
      </c>
      <c r="V35" s="17">
        <v>0</v>
      </c>
      <c r="W35" s="17">
        <v>0</v>
      </c>
      <c r="Y35" s="10" t="s">
        <v>623</v>
      </c>
      <c r="Z35" s="17">
        <v>0.12</v>
      </c>
      <c r="AA35" s="17">
        <v>0.12</v>
      </c>
      <c r="AB35" s="17">
        <v>0</v>
      </c>
      <c r="AC35" s="17">
        <v>0</v>
      </c>
      <c r="AE35" s="10" t="s">
        <v>623</v>
      </c>
      <c r="AF35" s="17">
        <v>0.22</v>
      </c>
      <c r="AG35" s="17">
        <v>0.22</v>
      </c>
      <c r="AH35" s="17">
        <v>0</v>
      </c>
      <c r="AI35" s="17">
        <v>0</v>
      </c>
      <c r="AK35" s="10" t="s">
        <v>406</v>
      </c>
      <c r="AL35" s="17">
        <v>0.02</v>
      </c>
      <c r="AM35" s="17">
        <v>0</v>
      </c>
      <c r="AN35" s="17">
        <v>0.99</v>
      </c>
      <c r="AO35" s="17">
        <v>0.02</v>
      </c>
    </row>
    <row r="36" spans="1:41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  <c r="M36" s="10" t="s">
        <v>406</v>
      </c>
      <c r="N36" s="17">
        <v>0.04</v>
      </c>
      <c r="O36" s="17">
        <v>0.01</v>
      </c>
      <c r="P36" s="17">
        <v>0.93</v>
      </c>
      <c r="Q36" s="17">
        <v>0.03</v>
      </c>
      <c r="S36" s="10" t="s">
        <v>406</v>
      </c>
      <c r="T36" s="17">
        <v>0.03</v>
      </c>
      <c r="U36" s="17">
        <v>0.01</v>
      </c>
      <c r="V36" s="17">
        <v>0.9</v>
      </c>
      <c r="W36" s="17">
        <v>0.03</v>
      </c>
      <c r="Y36" s="10" t="s">
        <v>307</v>
      </c>
      <c r="Z36" s="17">
        <v>0.03</v>
      </c>
      <c r="AA36" s="17">
        <v>0</v>
      </c>
      <c r="AB36" s="17">
        <v>0.38</v>
      </c>
      <c r="AC36" s="17">
        <v>0.03</v>
      </c>
      <c r="AE36" s="10" t="s">
        <v>406</v>
      </c>
      <c r="AF36" s="17">
        <v>0.02</v>
      </c>
      <c r="AG36" s="17">
        <v>0</v>
      </c>
      <c r="AH36" s="17">
        <v>0.9</v>
      </c>
      <c r="AI36" s="17">
        <v>0.02</v>
      </c>
      <c r="AK36" s="10" t="s">
        <v>307</v>
      </c>
      <c r="AL36" s="17">
        <v>0.01</v>
      </c>
      <c r="AM36" s="17">
        <v>0</v>
      </c>
      <c r="AN36" s="17">
        <v>0.12</v>
      </c>
      <c r="AO36" s="17">
        <v>0.01</v>
      </c>
    </row>
    <row r="37" spans="1:41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  <c r="M37" s="10" t="s">
        <v>307</v>
      </c>
      <c r="N37" s="17">
        <v>0.01</v>
      </c>
      <c r="O37" s="17">
        <v>0</v>
      </c>
      <c r="P37" s="17">
        <v>0.11</v>
      </c>
      <c r="Q37" s="17">
        <v>0.01</v>
      </c>
      <c r="S37" s="10" t="s">
        <v>307</v>
      </c>
      <c r="T37" s="17">
        <v>0.02</v>
      </c>
      <c r="U37" s="17">
        <v>0</v>
      </c>
      <c r="V37" s="17">
        <v>0.22</v>
      </c>
      <c r="W37" s="17">
        <v>0.02</v>
      </c>
      <c r="Y37" s="10" t="s">
        <v>406</v>
      </c>
      <c r="Z37" s="17">
        <v>0.03</v>
      </c>
      <c r="AA37" s="17">
        <v>0</v>
      </c>
      <c r="AB37" s="17">
        <v>0.89</v>
      </c>
      <c r="AC37" s="17">
        <v>0.02</v>
      </c>
      <c r="AE37" s="10" t="s">
        <v>307</v>
      </c>
      <c r="AF37" s="17">
        <v>0.02</v>
      </c>
      <c r="AG37" s="17">
        <v>0</v>
      </c>
      <c r="AH37" s="17">
        <v>0.32</v>
      </c>
      <c r="AI37" s="17">
        <v>0.02</v>
      </c>
      <c r="AK37" s="47" t="s">
        <v>623</v>
      </c>
      <c r="AL37" s="54">
        <v>0</v>
      </c>
      <c r="AM37" s="54">
        <v>0</v>
      </c>
      <c r="AN37" s="54">
        <v>0</v>
      </c>
      <c r="AO37" s="54">
        <v>0</v>
      </c>
    </row>
    <row r="38" spans="1:41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  <c r="M38" s="23" t="s">
        <v>700</v>
      </c>
      <c r="N38" s="20"/>
      <c r="O38" s="20"/>
      <c r="P38" s="20"/>
      <c r="Q38" s="20"/>
      <c r="S38" s="23" t="s">
        <v>700</v>
      </c>
      <c r="T38" s="20"/>
      <c r="U38" s="20"/>
      <c r="V38" s="20"/>
      <c r="W38" s="20"/>
      <c r="Y38" s="23" t="s">
        <v>700</v>
      </c>
      <c r="Z38" s="20"/>
      <c r="AA38" s="20"/>
      <c r="AB38" s="20"/>
      <c r="AC38" s="20"/>
      <c r="AE38" s="23" t="s">
        <v>700</v>
      </c>
      <c r="AF38" s="20"/>
      <c r="AG38" s="20"/>
      <c r="AH38" s="20"/>
      <c r="AI38" s="20"/>
      <c r="AK38" s="23" t="s">
        <v>700</v>
      </c>
      <c r="AL38" s="20"/>
      <c r="AM38" s="20"/>
      <c r="AN38" s="20"/>
      <c r="AO38" s="20"/>
    </row>
    <row r="39" spans="1:41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  <c r="M39" s="10" t="s">
        <v>583</v>
      </c>
      <c r="N39" s="17">
        <v>0.98</v>
      </c>
      <c r="O39" s="17">
        <v>0.97</v>
      </c>
      <c r="P39" s="17">
        <v>0.03</v>
      </c>
      <c r="Q39" s="17">
        <v>0.01</v>
      </c>
      <c r="S39" s="10" t="s">
        <v>583</v>
      </c>
      <c r="T39" s="17">
        <v>0.98</v>
      </c>
      <c r="U39" s="17">
        <v>0.97</v>
      </c>
      <c r="V39" s="17">
        <v>0.03</v>
      </c>
      <c r="W39" s="17">
        <v>0.01</v>
      </c>
      <c r="Y39" s="10" t="s">
        <v>583</v>
      </c>
      <c r="Z39" s="17">
        <v>0.98</v>
      </c>
      <c r="AA39" s="17">
        <v>0.96</v>
      </c>
      <c r="AB39" s="17">
        <v>0.04</v>
      </c>
      <c r="AC39" s="17">
        <v>0.02</v>
      </c>
      <c r="AE39" s="10" t="s">
        <v>453</v>
      </c>
      <c r="AF39" s="17">
        <v>1</v>
      </c>
      <c r="AG39" s="17">
        <v>0.99</v>
      </c>
      <c r="AH39" s="17">
        <v>0.01</v>
      </c>
      <c r="AI39" s="17">
        <v>0</v>
      </c>
      <c r="AK39" s="10" t="s">
        <v>453</v>
      </c>
      <c r="AL39" s="17">
        <v>1</v>
      </c>
      <c r="AM39" s="17">
        <v>1</v>
      </c>
      <c r="AN39" s="17">
        <v>0</v>
      </c>
      <c r="AO39" s="17">
        <v>0</v>
      </c>
    </row>
    <row r="40" spans="1:41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  <c r="M40" s="10" t="s">
        <v>453</v>
      </c>
      <c r="N40" s="17">
        <v>0.94</v>
      </c>
      <c r="O40" s="17">
        <v>0.91</v>
      </c>
      <c r="P40" s="17">
        <v>0.09</v>
      </c>
      <c r="Q40" s="17">
        <v>0.03</v>
      </c>
      <c r="S40" s="10" t="s">
        <v>453</v>
      </c>
      <c r="T40" s="17">
        <v>0.94</v>
      </c>
      <c r="U40" s="17">
        <v>0.91</v>
      </c>
      <c r="V40" s="17">
        <v>0.09</v>
      </c>
      <c r="W40" s="17">
        <v>0.03</v>
      </c>
      <c r="Y40" s="10" t="s">
        <v>453</v>
      </c>
      <c r="Z40" s="17">
        <v>0.95</v>
      </c>
      <c r="AA40" s="17">
        <v>0.93</v>
      </c>
      <c r="AB40" s="17">
        <v>7.0000000000000007E-2</v>
      </c>
      <c r="AC40" s="17">
        <v>0.02</v>
      </c>
      <c r="AE40" s="10" t="s">
        <v>583</v>
      </c>
      <c r="AF40" s="17">
        <v>0.97</v>
      </c>
      <c r="AG40" s="17">
        <v>0.94</v>
      </c>
      <c r="AH40" s="17">
        <v>0.06</v>
      </c>
      <c r="AI40" s="17">
        <v>0.02</v>
      </c>
      <c r="AK40" s="10" t="s">
        <v>583</v>
      </c>
      <c r="AL40" s="17">
        <v>1</v>
      </c>
      <c r="AM40" s="17">
        <v>1</v>
      </c>
      <c r="AN40" s="17">
        <v>0</v>
      </c>
      <c r="AO40" s="17">
        <v>0</v>
      </c>
    </row>
    <row r="41" spans="1:41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  <c r="M41" s="10" t="s">
        <v>509</v>
      </c>
      <c r="N41" s="17">
        <v>0.11</v>
      </c>
      <c r="O41" s="17">
        <v>0.11</v>
      </c>
      <c r="P41" s="17">
        <v>0.04</v>
      </c>
      <c r="Q41" s="17">
        <v>0</v>
      </c>
      <c r="S41" s="10" t="s">
        <v>509</v>
      </c>
      <c r="T41" s="17">
        <v>0.11</v>
      </c>
      <c r="U41" s="17">
        <v>0.11</v>
      </c>
      <c r="V41" s="17">
        <v>0.02</v>
      </c>
      <c r="W41" s="17">
        <v>0</v>
      </c>
      <c r="Y41" s="10" t="s">
        <v>509</v>
      </c>
      <c r="Z41" s="17">
        <v>0.1</v>
      </c>
      <c r="AA41" s="17">
        <v>0.1</v>
      </c>
      <c r="AB41" s="17">
        <v>0.01</v>
      </c>
      <c r="AC41" s="17">
        <v>0</v>
      </c>
      <c r="AE41" s="10" t="s">
        <v>509</v>
      </c>
      <c r="AF41" s="17">
        <v>0.06</v>
      </c>
      <c r="AG41" s="17">
        <v>0.06</v>
      </c>
      <c r="AH41" s="17">
        <v>0.01</v>
      </c>
      <c r="AI41" s="17">
        <v>0</v>
      </c>
      <c r="AK41" s="10" t="s">
        <v>509</v>
      </c>
      <c r="AL41" s="17">
        <v>0</v>
      </c>
      <c r="AM41" s="17">
        <v>0</v>
      </c>
      <c r="AN41" s="17">
        <v>0</v>
      </c>
      <c r="AO41" s="17">
        <v>0</v>
      </c>
    </row>
    <row r="42" spans="1:41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  <c r="M42" s="10" t="s">
        <v>340</v>
      </c>
      <c r="N42" s="17">
        <v>0.01</v>
      </c>
      <c r="O42" s="17">
        <v>0.01</v>
      </c>
      <c r="P42" s="17">
        <v>0</v>
      </c>
      <c r="Q42" s="17">
        <v>0</v>
      </c>
      <c r="S42" s="10" t="s">
        <v>340</v>
      </c>
      <c r="T42" s="17">
        <v>0.01</v>
      </c>
      <c r="U42" s="17">
        <v>0.01</v>
      </c>
      <c r="V42" s="17">
        <v>0</v>
      </c>
      <c r="W42" s="17">
        <v>0</v>
      </c>
      <c r="Y42" s="10" t="s">
        <v>340</v>
      </c>
      <c r="Z42" s="17">
        <v>0.01</v>
      </c>
      <c r="AA42" s="17">
        <v>0</v>
      </c>
      <c r="AB42" s="17">
        <v>0.01</v>
      </c>
      <c r="AC42" s="17">
        <v>0</v>
      </c>
      <c r="AE42" s="10" t="s">
        <v>340</v>
      </c>
      <c r="AF42" s="17">
        <v>0</v>
      </c>
      <c r="AG42" s="17">
        <v>0</v>
      </c>
      <c r="AH42" s="17">
        <v>0</v>
      </c>
      <c r="AI42" s="17">
        <v>0</v>
      </c>
      <c r="AK42" s="10" t="s">
        <v>340</v>
      </c>
      <c r="AL42" s="17">
        <v>0</v>
      </c>
      <c r="AM42" s="17">
        <v>0</v>
      </c>
      <c r="AN42" s="17">
        <v>0</v>
      </c>
      <c r="AO42" s="17">
        <v>0</v>
      </c>
    </row>
    <row r="43" spans="1:41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  <c r="M43" s="10" t="s">
        <v>484</v>
      </c>
      <c r="N43" s="17">
        <v>0</v>
      </c>
      <c r="O43" s="17">
        <v>0</v>
      </c>
      <c r="P43" s="17">
        <v>0</v>
      </c>
      <c r="Q43" s="17">
        <v>0</v>
      </c>
      <c r="S43" s="10" t="s">
        <v>484</v>
      </c>
      <c r="T43" s="17">
        <v>0</v>
      </c>
      <c r="U43" s="17">
        <v>0</v>
      </c>
      <c r="V43" s="17">
        <v>0</v>
      </c>
      <c r="W43" s="17">
        <v>0</v>
      </c>
      <c r="Y43" s="10" t="s">
        <v>484</v>
      </c>
      <c r="Z43" s="17">
        <v>0</v>
      </c>
      <c r="AA43" s="17">
        <v>0</v>
      </c>
      <c r="AB43" s="17">
        <v>0</v>
      </c>
      <c r="AC43" s="17">
        <v>0</v>
      </c>
      <c r="AE43" s="10" t="s">
        <v>484</v>
      </c>
      <c r="AF43" s="17">
        <v>0</v>
      </c>
      <c r="AG43" s="17">
        <v>0</v>
      </c>
      <c r="AH43" s="17">
        <v>0</v>
      </c>
      <c r="AI43" s="17">
        <v>0</v>
      </c>
      <c r="AK43" s="47" t="s">
        <v>484</v>
      </c>
      <c r="AL43" s="54">
        <v>0</v>
      </c>
      <c r="AM43" s="54">
        <v>0</v>
      </c>
      <c r="AN43" s="54">
        <v>0</v>
      </c>
      <c r="AO43" s="54">
        <v>0</v>
      </c>
    </row>
    <row r="44" spans="1:41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  <c r="M44" s="23" t="s">
        <v>701</v>
      </c>
      <c r="N44" s="20"/>
      <c r="O44" s="20"/>
      <c r="P44" s="20"/>
      <c r="Q44" s="20"/>
      <c r="S44" s="23" t="s">
        <v>701</v>
      </c>
      <c r="T44" s="20"/>
      <c r="U44" s="20"/>
      <c r="V44" s="20"/>
      <c r="W44" s="20"/>
      <c r="Y44" s="23" t="s">
        <v>701</v>
      </c>
      <c r="Z44" s="20"/>
      <c r="AA44" s="20"/>
      <c r="AB44" s="20"/>
      <c r="AC44" s="20"/>
      <c r="AE44" s="23" t="s">
        <v>701</v>
      </c>
      <c r="AF44" s="20"/>
      <c r="AG44" s="20"/>
      <c r="AH44" s="20"/>
      <c r="AI44" s="20"/>
      <c r="AK44" s="23" t="s">
        <v>701</v>
      </c>
      <c r="AL44" s="20"/>
      <c r="AM44" s="20"/>
      <c r="AN44" s="20"/>
      <c r="AO44" s="20"/>
    </row>
    <row r="45" spans="1:41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  <c r="M45" s="10" t="s">
        <v>383</v>
      </c>
      <c r="N45" s="17">
        <v>0.9</v>
      </c>
      <c r="O45" s="17">
        <v>0.84</v>
      </c>
      <c r="P45" s="17">
        <v>0.16</v>
      </c>
      <c r="Q45" s="17">
        <v>0.06</v>
      </c>
      <c r="S45" s="10" t="s">
        <v>383</v>
      </c>
      <c r="T45" s="17">
        <v>0.92</v>
      </c>
      <c r="U45" s="17">
        <v>0.87</v>
      </c>
      <c r="V45" s="17">
        <v>0.13</v>
      </c>
      <c r="W45" s="17">
        <v>0.05</v>
      </c>
      <c r="Y45" s="10" t="s">
        <v>383</v>
      </c>
      <c r="Z45" s="17">
        <v>0.92</v>
      </c>
      <c r="AA45" s="17">
        <v>0.87</v>
      </c>
      <c r="AB45" s="17">
        <v>0.13</v>
      </c>
      <c r="AC45" s="17">
        <v>0.05</v>
      </c>
      <c r="AE45" s="10" t="s">
        <v>383</v>
      </c>
      <c r="AF45" s="17">
        <v>0.89</v>
      </c>
      <c r="AG45" s="17">
        <v>0.82</v>
      </c>
      <c r="AH45" s="17">
        <v>0.18</v>
      </c>
      <c r="AI45" s="17">
        <v>0.08</v>
      </c>
      <c r="AK45" s="10" t="s">
        <v>383</v>
      </c>
      <c r="AL45" s="17">
        <v>0.99</v>
      </c>
      <c r="AM45" s="17">
        <v>0.99</v>
      </c>
      <c r="AN45" s="17">
        <v>0.01</v>
      </c>
      <c r="AO45" s="17">
        <v>0</v>
      </c>
    </row>
    <row r="46" spans="1:41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  <c r="M46" s="10" t="s">
        <v>412</v>
      </c>
      <c r="N46" s="17">
        <v>0.63</v>
      </c>
      <c r="O46" s="17">
        <v>0.52</v>
      </c>
      <c r="P46" s="17">
        <v>0.48</v>
      </c>
      <c r="Q46" s="17">
        <v>0.11</v>
      </c>
      <c r="S46" s="10" t="s">
        <v>412</v>
      </c>
      <c r="T46" s="17">
        <v>0.8</v>
      </c>
      <c r="U46" s="17">
        <v>0.74</v>
      </c>
      <c r="V46" s="17">
        <v>0.26</v>
      </c>
      <c r="W46" s="17">
        <v>0.06</v>
      </c>
      <c r="Y46" s="10" t="s">
        <v>412</v>
      </c>
      <c r="Z46" s="17">
        <v>0.78</v>
      </c>
      <c r="AA46" s="17">
        <v>0.71</v>
      </c>
      <c r="AB46" s="17">
        <v>0.28999999999999998</v>
      </c>
      <c r="AC46" s="17">
        <v>7.0000000000000007E-2</v>
      </c>
      <c r="AE46" s="10" t="s">
        <v>412</v>
      </c>
      <c r="AF46" s="17">
        <v>0.87</v>
      </c>
      <c r="AG46" s="17">
        <v>0.82</v>
      </c>
      <c r="AH46" s="17">
        <v>0.18</v>
      </c>
      <c r="AI46" s="17">
        <v>0.05</v>
      </c>
      <c r="AK46" s="10" t="s">
        <v>592</v>
      </c>
      <c r="AL46" s="17">
        <v>0.91</v>
      </c>
      <c r="AM46" s="17">
        <v>0.91</v>
      </c>
      <c r="AN46" s="17">
        <v>0</v>
      </c>
      <c r="AO46" s="17">
        <v>0</v>
      </c>
    </row>
    <row r="47" spans="1:41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  <c r="M47" s="10" t="s">
        <v>592</v>
      </c>
      <c r="N47" s="17">
        <v>0.61</v>
      </c>
      <c r="O47" s="17">
        <v>0.54</v>
      </c>
      <c r="P47" s="17">
        <v>0.38</v>
      </c>
      <c r="Q47" s="17">
        <v>7.0000000000000007E-2</v>
      </c>
      <c r="S47" s="10" t="s">
        <v>592</v>
      </c>
      <c r="T47" s="17">
        <v>0.41</v>
      </c>
      <c r="U47" s="17">
        <v>0.32</v>
      </c>
      <c r="V47" s="17">
        <v>0.52</v>
      </c>
      <c r="W47" s="17">
        <v>0.09</v>
      </c>
      <c r="Y47" s="10" t="s">
        <v>592</v>
      </c>
      <c r="Z47" s="17">
        <v>0.4</v>
      </c>
      <c r="AA47" s="17">
        <v>0.31</v>
      </c>
      <c r="AB47" s="17">
        <v>0.43</v>
      </c>
      <c r="AC47" s="17">
        <v>0.09</v>
      </c>
      <c r="AE47" s="10" t="s">
        <v>592</v>
      </c>
      <c r="AF47" s="17">
        <v>0.43</v>
      </c>
      <c r="AG47" s="17">
        <v>0.34</v>
      </c>
      <c r="AH47" s="17">
        <v>0.44</v>
      </c>
      <c r="AI47" s="17">
        <v>0.09</v>
      </c>
      <c r="AK47" s="66" t="s">
        <v>412</v>
      </c>
      <c r="AL47" s="17">
        <v>0.2</v>
      </c>
      <c r="AM47" s="17">
        <v>0</v>
      </c>
      <c r="AN47" s="67">
        <v>1</v>
      </c>
      <c r="AO47" s="17">
        <v>0.2</v>
      </c>
    </row>
    <row r="48" spans="1:41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  <c r="M48" s="10" t="s">
        <v>466</v>
      </c>
      <c r="N48" s="17">
        <v>0.09</v>
      </c>
      <c r="O48" s="17">
        <v>0.04</v>
      </c>
      <c r="P48" s="17">
        <v>0.96</v>
      </c>
      <c r="Q48" s="17">
        <v>0.05</v>
      </c>
      <c r="S48" s="10" t="s">
        <v>466</v>
      </c>
      <c r="T48" s="17">
        <v>0.11</v>
      </c>
      <c r="U48" s="17">
        <v>0.04</v>
      </c>
      <c r="V48" s="17">
        <v>0.96</v>
      </c>
      <c r="W48" s="17">
        <v>7.0000000000000007E-2</v>
      </c>
      <c r="Y48" s="10" t="s">
        <v>466</v>
      </c>
      <c r="Z48" s="17">
        <v>0.18</v>
      </c>
      <c r="AA48" s="17">
        <v>0.1</v>
      </c>
      <c r="AB48" s="17">
        <v>0.9</v>
      </c>
      <c r="AC48" s="17">
        <v>0.08</v>
      </c>
      <c r="AE48" s="10" t="s">
        <v>466</v>
      </c>
      <c r="AF48" s="17">
        <v>0.09</v>
      </c>
      <c r="AG48" s="17">
        <v>0.02</v>
      </c>
      <c r="AH48" s="17">
        <v>0.98</v>
      </c>
      <c r="AI48" s="17">
        <v>7.0000000000000007E-2</v>
      </c>
      <c r="AK48" s="10" t="s">
        <v>466</v>
      </c>
      <c r="AL48" s="17">
        <v>0.16</v>
      </c>
      <c r="AM48" s="17">
        <v>0.1</v>
      </c>
      <c r="AN48" s="17">
        <v>0.9</v>
      </c>
      <c r="AO48" s="17">
        <v>0.06</v>
      </c>
    </row>
    <row r="49" spans="1:41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  <c r="M49" s="10" t="s">
        <v>543</v>
      </c>
      <c r="N49" s="17">
        <v>0.06</v>
      </c>
      <c r="O49" s="17">
        <v>0.06</v>
      </c>
      <c r="P49" s="17">
        <v>0</v>
      </c>
      <c r="Q49" s="17">
        <v>0</v>
      </c>
      <c r="S49" s="10" t="s">
        <v>543</v>
      </c>
      <c r="T49" s="17">
        <v>0.04</v>
      </c>
      <c r="U49" s="17">
        <v>0.04</v>
      </c>
      <c r="V49" s="17">
        <v>0</v>
      </c>
      <c r="W49" s="17">
        <v>0</v>
      </c>
      <c r="Y49" s="10" t="s">
        <v>543</v>
      </c>
      <c r="Z49" s="17">
        <v>0</v>
      </c>
      <c r="AA49" s="17">
        <v>0</v>
      </c>
      <c r="AB49" s="17">
        <v>0</v>
      </c>
      <c r="AC49" s="17">
        <v>0</v>
      </c>
      <c r="AE49" s="10" t="s">
        <v>543</v>
      </c>
      <c r="AF49" s="17">
        <v>0</v>
      </c>
      <c r="AG49" s="17">
        <v>0</v>
      </c>
      <c r="AH49" s="17">
        <v>0</v>
      </c>
      <c r="AI49" s="17">
        <v>0</v>
      </c>
      <c r="AK49" s="47" t="s">
        <v>543</v>
      </c>
      <c r="AL49" s="54">
        <v>0</v>
      </c>
      <c r="AM49" s="54">
        <v>0</v>
      </c>
      <c r="AN49" s="54">
        <v>0</v>
      </c>
      <c r="AO49" s="54">
        <v>0</v>
      </c>
    </row>
    <row r="50" spans="1:41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  <c r="M50" s="10" t="s">
        <v>578</v>
      </c>
      <c r="N50" s="17">
        <v>0</v>
      </c>
      <c r="O50" s="17">
        <v>0</v>
      </c>
      <c r="P50" s="17">
        <v>0</v>
      </c>
      <c r="Q50" s="17">
        <v>0</v>
      </c>
      <c r="S50" s="10" t="s">
        <v>578</v>
      </c>
      <c r="T50" s="17">
        <v>0</v>
      </c>
      <c r="U50" s="17">
        <v>0</v>
      </c>
      <c r="V50" s="17">
        <v>0</v>
      </c>
      <c r="W50" s="17">
        <v>0</v>
      </c>
      <c r="Y50" s="10" t="s">
        <v>578</v>
      </c>
      <c r="Z50" s="17">
        <v>0</v>
      </c>
      <c r="AA50" s="17">
        <v>0</v>
      </c>
      <c r="AB50" s="17">
        <v>0</v>
      </c>
      <c r="AC50" s="17">
        <v>0</v>
      </c>
      <c r="AE50" s="10" t="s">
        <v>578</v>
      </c>
      <c r="AF50" s="17">
        <v>0</v>
      </c>
      <c r="AG50" s="17">
        <v>0</v>
      </c>
      <c r="AH50" s="17">
        <v>0</v>
      </c>
      <c r="AI50" s="17">
        <v>0</v>
      </c>
      <c r="AK50" s="47" t="s">
        <v>578</v>
      </c>
      <c r="AL50" s="54">
        <v>0</v>
      </c>
      <c r="AM50" s="54">
        <v>0</v>
      </c>
      <c r="AN50" s="54">
        <v>0</v>
      </c>
      <c r="AO50" s="54">
        <v>0</v>
      </c>
    </row>
    <row r="51" spans="1:41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  <c r="M51" s="23" t="s">
        <v>702</v>
      </c>
      <c r="N51" s="20"/>
      <c r="O51" s="20"/>
      <c r="P51" s="20"/>
      <c r="Q51" s="20"/>
      <c r="S51" s="23" t="s">
        <v>702</v>
      </c>
      <c r="T51" s="20"/>
      <c r="U51" s="20"/>
      <c r="V51" s="20"/>
      <c r="W51" s="20"/>
      <c r="Y51" s="23" t="s">
        <v>702</v>
      </c>
      <c r="Z51" s="20"/>
      <c r="AA51" s="20"/>
      <c r="AB51" s="20"/>
      <c r="AC51" s="20"/>
      <c r="AE51" s="23" t="s">
        <v>702</v>
      </c>
      <c r="AF51" s="20"/>
      <c r="AG51" s="20"/>
      <c r="AH51" s="20"/>
      <c r="AI51" s="20"/>
      <c r="AK51" s="23" t="s">
        <v>702</v>
      </c>
      <c r="AL51" s="20"/>
      <c r="AM51" s="20"/>
      <c r="AN51" s="20"/>
      <c r="AO51" s="20"/>
    </row>
    <row r="52" spans="1:41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  <c r="M52" s="10" t="s">
        <v>624</v>
      </c>
      <c r="N52" s="17">
        <v>0.99</v>
      </c>
      <c r="O52" s="17">
        <v>0.99</v>
      </c>
      <c r="P52" s="17">
        <v>0.01</v>
      </c>
      <c r="Q52" s="17">
        <v>0</v>
      </c>
      <c r="S52" s="10" t="s">
        <v>624</v>
      </c>
      <c r="T52" s="17">
        <v>0.99</v>
      </c>
      <c r="U52" s="17">
        <v>0.99</v>
      </c>
      <c r="V52" s="17">
        <v>0.01</v>
      </c>
      <c r="W52" s="17">
        <v>0</v>
      </c>
      <c r="Y52" s="10" t="s">
        <v>624</v>
      </c>
      <c r="Z52" s="17">
        <v>0.99</v>
      </c>
      <c r="AA52" s="17">
        <v>0.99</v>
      </c>
      <c r="AB52" s="17">
        <v>0.01</v>
      </c>
      <c r="AC52" s="17">
        <v>0.01</v>
      </c>
      <c r="AE52" s="10" t="s">
        <v>624</v>
      </c>
      <c r="AF52" s="17">
        <v>0.99</v>
      </c>
      <c r="AG52" s="17">
        <v>0.99</v>
      </c>
      <c r="AH52" s="17">
        <v>0.01</v>
      </c>
      <c r="AI52" s="17">
        <v>0</v>
      </c>
      <c r="AK52" s="10" t="s">
        <v>624</v>
      </c>
      <c r="AL52" s="17">
        <v>0.99</v>
      </c>
      <c r="AM52" s="17">
        <v>0.98</v>
      </c>
      <c r="AN52" s="17">
        <v>0.02</v>
      </c>
      <c r="AO52" s="17">
        <v>0.01</v>
      </c>
    </row>
    <row r="53" spans="1:41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  <c r="M53" s="10" t="s">
        <v>572</v>
      </c>
      <c r="N53" s="17">
        <v>0.64</v>
      </c>
      <c r="O53" s="17">
        <v>0.64</v>
      </c>
      <c r="P53" s="17">
        <v>0</v>
      </c>
      <c r="Q53" s="17">
        <v>0</v>
      </c>
      <c r="S53" s="10" t="s">
        <v>572</v>
      </c>
      <c r="T53" s="17">
        <v>0.59</v>
      </c>
      <c r="U53" s="17">
        <v>0.59</v>
      </c>
      <c r="V53" s="17">
        <v>0</v>
      </c>
      <c r="W53" s="17">
        <v>0</v>
      </c>
      <c r="Y53" s="10" t="s">
        <v>572</v>
      </c>
      <c r="Z53" s="17">
        <v>0.67</v>
      </c>
      <c r="AA53" s="17">
        <v>0.67</v>
      </c>
      <c r="AB53" s="17">
        <v>0</v>
      </c>
      <c r="AC53" s="17">
        <v>0</v>
      </c>
      <c r="AE53" s="10" t="s">
        <v>572</v>
      </c>
      <c r="AF53" s="17">
        <v>0.68</v>
      </c>
      <c r="AG53" s="17">
        <v>0.68</v>
      </c>
      <c r="AH53" s="17">
        <v>0</v>
      </c>
      <c r="AI53" s="17">
        <v>0</v>
      </c>
      <c r="AK53" s="10" t="s">
        <v>572</v>
      </c>
      <c r="AL53" s="17">
        <v>0.87</v>
      </c>
      <c r="AM53" s="17">
        <v>0.87</v>
      </c>
      <c r="AN53" s="17">
        <v>0</v>
      </c>
      <c r="AO53" s="17">
        <v>0</v>
      </c>
    </row>
    <row r="54" spans="1:41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  <c r="M54" s="10" t="s">
        <v>460</v>
      </c>
      <c r="N54" s="17">
        <v>0.42</v>
      </c>
      <c r="O54" s="17">
        <v>0.26</v>
      </c>
      <c r="P54" s="17">
        <v>0.74</v>
      </c>
      <c r="Q54" s="17">
        <v>0.15</v>
      </c>
      <c r="S54" s="10" t="s">
        <v>460</v>
      </c>
      <c r="T54" s="17">
        <v>0.51</v>
      </c>
      <c r="U54" s="17">
        <v>0.36</v>
      </c>
      <c r="V54" s="17">
        <v>0.64</v>
      </c>
      <c r="W54" s="17">
        <v>0.14000000000000001</v>
      </c>
      <c r="Y54" s="10" t="s">
        <v>460</v>
      </c>
      <c r="Z54" s="17">
        <v>0.49</v>
      </c>
      <c r="AA54" s="17">
        <v>0.33</v>
      </c>
      <c r="AB54" s="17">
        <v>0.67</v>
      </c>
      <c r="AC54" s="17">
        <v>0.16</v>
      </c>
      <c r="AE54" s="10" t="s">
        <v>460</v>
      </c>
      <c r="AF54" s="17">
        <v>0.48</v>
      </c>
      <c r="AG54" s="17">
        <v>0.32</v>
      </c>
      <c r="AH54" s="17">
        <v>0.68</v>
      </c>
      <c r="AI54" s="17">
        <v>0.16</v>
      </c>
      <c r="AK54" s="10" t="s">
        <v>460</v>
      </c>
      <c r="AL54" s="17">
        <v>0.4</v>
      </c>
      <c r="AM54" s="17">
        <v>0.15</v>
      </c>
      <c r="AN54" s="17">
        <v>0.85</v>
      </c>
      <c r="AO54" s="17">
        <v>0.25</v>
      </c>
    </row>
    <row r="55" spans="1:41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  <c r="M55" s="10" t="s">
        <v>472</v>
      </c>
      <c r="N55" s="17">
        <v>0.09</v>
      </c>
      <c r="O55" s="17">
        <v>0.09</v>
      </c>
      <c r="P55" s="17">
        <v>0.01</v>
      </c>
      <c r="Q55" s="17">
        <v>0</v>
      </c>
      <c r="S55" s="10" t="s">
        <v>472</v>
      </c>
      <c r="T55" s="17">
        <v>0.06</v>
      </c>
      <c r="U55" s="17">
        <v>0.05</v>
      </c>
      <c r="V55" s="17">
        <v>0.02</v>
      </c>
      <c r="W55" s="17">
        <v>0</v>
      </c>
      <c r="Y55" s="10" t="s">
        <v>472</v>
      </c>
      <c r="Z55" s="17">
        <v>0.02</v>
      </c>
      <c r="AA55" s="17">
        <v>0.01</v>
      </c>
      <c r="AB55" s="17">
        <v>0.06</v>
      </c>
      <c r="AC55" s="17">
        <v>0.01</v>
      </c>
      <c r="AE55" s="10" t="s">
        <v>472</v>
      </c>
      <c r="AF55" s="17">
        <v>0.01</v>
      </c>
      <c r="AG55" s="17">
        <v>0.01</v>
      </c>
      <c r="AH55" s="17">
        <v>0.03</v>
      </c>
      <c r="AI55" s="17">
        <v>0</v>
      </c>
      <c r="AK55" s="10" t="s">
        <v>472</v>
      </c>
      <c r="AL55" s="17">
        <v>0</v>
      </c>
      <c r="AM55" s="17">
        <v>0</v>
      </c>
      <c r="AN55" s="17">
        <v>0</v>
      </c>
      <c r="AO55" s="17">
        <v>0</v>
      </c>
    </row>
    <row r="56" spans="1:41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  <c r="M56" s="10" t="s">
        <v>314</v>
      </c>
      <c r="N56" s="17">
        <v>0.01</v>
      </c>
      <c r="O56" s="17">
        <v>0.01</v>
      </c>
      <c r="P56" s="17">
        <v>0</v>
      </c>
      <c r="Q56" s="17">
        <v>0</v>
      </c>
      <c r="S56" s="10" t="s">
        <v>314</v>
      </c>
      <c r="T56" s="17">
        <v>0</v>
      </c>
      <c r="U56" s="17">
        <v>0</v>
      </c>
      <c r="V56" s="17">
        <v>0</v>
      </c>
      <c r="W56" s="17">
        <v>0</v>
      </c>
      <c r="Y56" s="10" t="s">
        <v>314</v>
      </c>
      <c r="Z56" s="17">
        <v>0.01</v>
      </c>
      <c r="AA56" s="17">
        <v>0.01</v>
      </c>
      <c r="AB56" s="17">
        <v>0</v>
      </c>
      <c r="AC56" s="17">
        <v>0</v>
      </c>
      <c r="AE56" s="10" t="s">
        <v>314</v>
      </c>
      <c r="AF56" s="17">
        <v>0</v>
      </c>
      <c r="AG56" s="17">
        <v>0</v>
      </c>
      <c r="AH56" s="17">
        <v>0</v>
      </c>
      <c r="AI56" s="17">
        <v>0</v>
      </c>
      <c r="AK56" s="47" t="s">
        <v>296</v>
      </c>
      <c r="AL56" s="54">
        <v>0</v>
      </c>
      <c r="AM56" s="54">
        <v>0</v>
      </c>
      <c r="AN56" s="54">
        <v>0</v>
      </c>
      <c r="AO56" s="54">
        <v>0</v>
      </c>
    </row>
    <row r="57" spans="1:41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  <c r="M57" s="10" t="s">
        <v>296</v>
      </c>
      <c r="N57" s="17">
        <v>0</v>
      </c>
      <c r="O57" s="17">
        <v>0</v>
      </c>
      <c r="P57" s="17">
        <v>0</v>
      </c>
      <c r="Q57" s="17">
        <v>0</v>
      </c>
      <c r="S57" s="10" t="s">
        <v>296</v>
      </c>
      <c r="T57" s="17">
        <v>0</v>
      </c>
      <c r="U57" s="17">
        <v>0</v>
      </c>
      <c r="V57" s="17">
        <v>0</v>
      </c>
      <c r="W57" s="17">
        <v>0</v>
      </c>
      <c r="Y57" s="10" t="s">
        <v>296</v>
      </c>
      <c r="Z57" s="17">
        <v>0</v>
      </c>
      <c r="AA57" s="17">
        <v>0</v>
      </c>
      <c r="AB57" s="17">
        <v>0</v>
      </c>
      <c r="AC57" s="17">
        <v>0</v>
      </c>
      <c r="AE57" s="10" t="s">
        <v>296</v>
      </c>
      <c r="AF57" s="17">
        <v>0</v>
      </c>
      <c r="AG57" s="17">
        <v>0</v>
      </c>
      <c r="AH57" s="17">
        <v>0</v>
      </c>
      <c r="AI57" s="17">
        <v>0</v>
      </c>
      <c r="AK57" s="47" t="s">
        <v>314</v>
      </c>
      <c r="AL57" s="54">
        <v>0</v>
      </c>
      <c r="AM57" s="54">
        <v>0</v>
      </c>
      <c r="AN57" s="54">
        <v>0</v>
      </c>
      <c r="AO57" s="54">
        <v>0</v>
      </c>
    </row>
    <row r="58" spans="1:41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  <c r="M58" s="23" t="s">
        <v>703</v>
      </c>
      <c r="N58" s="20"/>
      <c r="O58" s="20"/>
      <c r="P58" s="20"/>
      <c r="Q58" s="20"/>
      <c r="S58" s="23" t="s">
        <v>703</v>
      </c>
      <c r="T58" s="20"/>
      <c r="U58" s="20"/>
      <c r="V58" s="20"/>
      <c r="W58" s="20"/>
      <c r="Y58" s="23" t="s">
        <v>703</v>
      </c>
      <c r="Z58" s="20"/>
      <c r="AA58" s="20"/>
      <c r="AB58" s="20"/>
      <c r="AC58" s="20"/>
      <c r="AE58" s="23" t="s">
        <v>703</v>
      </c>
      <c r="AF58" s="20"/>
      <c r="AG58" s="20"/>
      <c r="AH58" s="20"/>
      <c r="AI58" s="20"/>
      <c r="AK58" s="23" t="s">
        <v>703</v>
      </c>
      <c r="AL58" s="20"/>
      <c r="AM58" s="20"/>
      <c r="AN58" s="20"/>
      <c r="AO58" s="20"/>
    </row>
    <row r="59" spans="1:41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  <c r="M59" s="10" t="s">
        <v>562</v>
      </c>
      <c r="N59" s="17">
        <v>1</v>
      </c>
      <c r="O59" s="17">
        <v>1</v>
      </c>
      <c r="P59" s="17">
        <v>0</v>
      </c>
      <c r="Q59" s="17">
        <v>0</v>
      </c>
      <c r="S59" s="10" t="s">
        <v>562</v>
      </c>
      <c r="T59" s="17">
        <v>1</v>
      </c>
      <c r="U59" s="17">
        <v>1</v>
      </c>
      <c r="V59" s="17">
        <v>0</v>
      </c>
      <c r="W59" s="17">
        <v>0</v>
      </c>
      <c r="Y59" s="10" t="s">
        <v>562</v>
      </c>
      <c r="Z59" s="17">
        <v>1</v>
      </c>
      <c r="AA59" s="17">
        <v>1</v>
      </c>
      <c r="AB59" s="17">
        <v>0</v>
      </c>
      <c r="AC59" s="17">
        <v>0</v>
      </c>
      <c r="AE59" s="10" t="s">
        <v>562</v>
      </c>
      <c r="AF59" s="17">
        <v>1</v>
      </c>
      <c r="AG59" s="17">
        <v>1</v>
      </c>
      <c r="AH59" s="17">
        <v>0</v>
      </c>
      <c r="AI59" s="17">
        <v>0</v>
      </c>
      <c r="AK59" s="66" t="s">
        <v>562</v>
      </c>
      <c r="AL59" s="67">
        <v>1</v>
      </c>
      <c r="AM59" s="67">
        <v>1</v>
      </c>
      <c r="AN59" s="17">
        <v>0</v>
      </c>
      <c r="AO59" s="17">
        <v>0</v>
      </c>
    </row>
    <row r="60" spans="1:41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  <c r="M60" s="10" t="s">
        <v>327</v>
      </c>
      <c r="N60" s="17">
        <v>0.52</v>
      </c>
      <c r="O60" s="17">
        <v>0.39</v>
      </c>
      <c r="P60" s="17">
        <v>0.61</v>
      </c>
      <c r="Q60" s="17">
        <v>0.13</v>
      </c>
      <c r="S60" s="10" t="s">
        <v>591</v>
      </c>
      <c r="T60" s="17">
        <v>0.63</v>
      </c>
      <c r="U60" s="17">
        <v>0.63</v>
      </c>
      <c r="V60" s="17">
        <v>0</v>
      </c>
      <c r="W60" s="17">
        <v>0</v>
      </c>
      <c r="Y60" s="10" t="s">
        <v>591</v>
      </c>
      <c r="Z60" s="17">
        <v>0.73</v>
      </c>
      <c r="AA60" s="17">
        <v>0.73</v>
      </c>
      <c r="AB60" s="17">
        <v>0</v>
      </c>
      <c r="AC60" s="17">
        <v>0</v>
      </c>
      <c r="AE60" s="10" t="s">
        <v>591</v>
      </c>
      <c r="AF60" s="17">
        <v>0.61</v>
      </c>
      <c r="AG60" s="17">
        <v>0.61</v>
      </c>
      <c r="AH60" s="17">
        <v>0</v>
      </c>
      <c r="AI60" s="17">
        <v>0</v>
      </c>
      <c r="AK60" s="10" t="s">
        <v>591</v>
      </c>
      <c r="AL60" s="17">
        <v>0.98</v>
      </c>
      <c r="AM60" s="17">
        <v>0.98</v>
      </c>
      <c r="AN60" s="17">
        <v>0</v>
      </c>
      <c r="AO60" s="17">
        <v>0</v>
      </c>
    </row>
    <row r="61" spans="1:41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  <c r="M61" s="10" t="s">
        <v>591</v>
      </c>
      <c r="N61" s="17">
        <v>0.38</v>
      </c>
      <c r="O61" s="17">
        <v>0.38</v>
      </c>
      <c r="P61" s="17">
        <v>0</v>
      </c>
      <c r="Q61" s="17">
        <v>0</v>
      </c>
      <c r="S61" s="10" t="s">
        <v>327</v>
      </c>
      <c r="T61" s="17">
        <v>0.45</v>
      </c>
      <c r="U61" s="17">
        <v>0.28000000000000003</v>
      </c>
      <c r="V61" s="17">
        <v>0.72</v>
      </c>
      <c r="W61" s="17">
        <v>0.16</v>
      </c>
      <c r="Y61" s="10" t="s">
        <v>327</v>
      </c>
      <c r="Z61" s="17">
        <v>0.24</v>
      </c>
      <c r="AA61" s="17">
        <v>7.0000000000000007E-2</v>
      </c>
      <c r="AB61" s="17">
        <v>0.93</v>
      </c>
      <c r="AC61" s="17">
        <v>0.17</v>
      </c>
      <c r="AE61" s="10" t="s">
        <v>485</v>
      </c>
      <c r="AF61" s="17">
        <v>0.37</v>
      </c>
      <c r="AG61" s="17">
        <v>0.32</v>
      </c>
      <c r="AH61" s="17">
        <v>0.56999999999999995</v>
      </c>
      <c r="AI61" s="17">
        <v>0.05</v>
      </c>
      <c r="AK61" s="66" t="s">
        <v>327</v>
      </c>
      <c r="AL61" s="17">
        <v>0.18</v>
      </c>
      <c r="AM61" s="17">
        <v>0</v>
      </c>
      <c r="AN61" s="67">
        <v>1</v>
      </c>
      <c r="AO61" s="17">
        <v>0.18</v>
      </c>
    </row>
    <row r="62" spans="1:41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  <c r="M62" s="10" t="s">
        <v>454</v>
      </c>
      <c r="N62" s="17">
        <v>0.25</v>
      </c>
      <c r="O62" s="17">
        <v>0.16</v>
      </c>
      <c r="P62" s="17">
        <v>0.82</v>
      </c>
      <c r="Q62" s="17">
        <v>0.08</v>
      </c>
      <c r="S62" s="10" t="s">
        <v>454</v>
      </c>
      <c r="T62" s="17">
        <v>0.13</v>
      </c>
      <c r="U62" s="17">
        <v>0.04</v>
      </c>
      <c r="V62" s="17">
        <v>0.95</v>
      </c>
      <c r="W62" s="17">
        <v>0.09</v>
      </c>
      <c r="Y62" s="10" t="s">
        <v>485</v>
      </c>
      <c r="Z62" s="17">
        <v>0.24</v>
      </c>
      <c r="AA62" s="17">
        <v>0.17</v>
      </c>
      <c r="AB62" s="17">
        <v>0.76</v>
      </c>
      <c r="AC62" s="17">
        <v>7.0000000000000007E-2</v>
      </c>
      <c r="AE62" s="10" t="s">
        <v>327</v>
      </c>
      <c r="AF62" s="17">
        <v>0.24</v>
      </c>
      <c r="AG62" s="17">
        <v>7.0000000000000007E-2</v>
      </c>
      <c r="AH62" s="17">
        <v>0.93</v>
      </c>
      <c r="AI62" s="17">
        <v>0.17</v>
      </c>
      <c r="AK62" s="10" t="s">
        <v>485</v>
      </c>
      <c r="AL62" s="17">
        <v>0.1</v>
      </c>
      <c r="AM62" s="17">
        <v>0.02</v>
      </c>
      <c r="AN62" s="17">
        <v>0.96</v>
      </c>
      <c r="AO62" s="17">
        <v>0.08</v>
      </c>
    </row>
    <row r="63" spans="1:41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  <c r="M63" s="10" t="s">
        <v>485</v>
      </c>
      <c r="N63" s="17">
        <v>0.11</v>
      </c>
      <c r="O63" s="17">
        <v>7.0000000000000007E-2</v>
      </c>
      <c r="P63" s="17">
        <v>0.48</v>
      </c>
      <c r="Q63" s="17">
        <v>0.04</v>
      </c>
      <c r="S63" s="10" t="s">
        <v>485</v>
      </c>
      <c r="T63" s="17">
        <v>0.1</v>
      </c>
      <c r="U63" s="17">
        <v>0.05</v>
      </c>
      <c r="V63" s="17">
        <v>0.74</v>
      </c>
      <c r="W63" s="17">
        <v>0.06</v>
      </c>
      <c r="Y63" s="10" t="s">
        <v>454</v>
      </c>
      <c r="Z63" s="17">
        <v>0.12</v>
      </c>
      <c r="AA63" s="17">
        <v>0.03</v>
      </c>
      <c r="AB63" s="17">
        <v>0.96</v>
      </c>
      <c r="AC63" s="17">
        <v>0.09</v>
      </c>
      <c r="AE63" s="10" t="s">
        <v>454</v>
      </c>
      <c r="AF63" s="17">
        <v>0.09</v>
      </c>
      <c r="AG63" s="17">
        <v>0.01</v>
      </c>
      <c r="AH63" s="17">
        <v>0.99</v>
      </c>
      <c r="AI63" s="17">
        <v>0.08</v>
      </c>
      <c r="AK63" s="10" t="s">
        <v>454</v>
      </c>
      <c r="AL63" s="17">
        <v>0.08</v>
      </c>
      <c r="AM63" s="17">
        <v>0</v>
      </c>
      <c r="AN63" s="17">
        <v>1</v>
      </c>
      <c r="AO63" s="17">
        <v>0.08</v>
      </c>
    </row>
    <row r="64" spans="1:41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  <c r="M64" s="10" t="s">
        <v>483</v>
      </c>
      <c r="N64" s="17">
        <v>0</v>
      </c>
      <c r="O64" s="17">
        <v>0</v>
      </c>
      <c r="P64" s="17">
        <v>0</v>
      </c>
      <c r="Q64" s="17">
        <v>0</v>
      </c>
      <c r="S64" s="10" t="s">
        <v>483</v>
      </c>
      <c r="T64" s="17">
        <v>0</v>
      </c>
      <c r="U64" s="17">
        <v>0</v>
      </c>
      <c r="V64" s="17">
        <v>0</v>
      </c>
      <c r="W64" s="17">
        <v>0</v>
      </c>
      <c r="Y64" s="10" t="s">
        <v>483</v>
      </c>
      <c r="Z64" s="17">
        <v>0</v>
      </c>
      <c r="AA64" s="17">
        <v>0</v>
      </c>
      <c r="AB64" s="17">
        <v>0</v>
      </c>
      <c r="AC64" s="17">
        <v>0</v>
      </c>
      <c r="AE64" s="10" t="s">
        <v>483</v>
      </c>
      <c r="AF64" s="17">
        <v>0</v>
      </c>
      <c r="AG64" s="17">
        <v>0</v>
      </c>
      <c r="AH64" s="17">
        <v>0</v>
      </c>
      <c r="AI64" s="17">
        <v>0</v>
      </c>
      <c r="AK64" s="47" t="s">
        <v>483</v>
      </c>
      <c r="AL64" s="54">
        <v>0</v>
      </c>
      <c r="AM64" s="54">
        <v>0</v>
      </c>
      <c r="AN64" s="54">
        <v>0</v>
      </c>
      <c r="AO64" s="54">
        <v>0</v>
      </c>
    </row>
  </sheetData>
  <conditionalFormatting sqref="B3:E7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N3:Q7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N9:Q13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N15:Q19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N21:Q25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N27:Q31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N33:Q3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N39:Q43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N45:Q50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N52:Q5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N59:Q64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T3:W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T9:W13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T15:W19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T21:W25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T27:W31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T33:W37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T39:W43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T45:W50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T52:W5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T59:W64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Z3:AC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Z9:AC13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Z15:AC1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Z21:AC25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Z27:AC31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Z33:AC37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Z39:AC4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Z45:AC50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Z52:AC5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Z59:AC64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F3:AI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F9:AI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F15:AI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F21:AI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F27:AI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AF33:AI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F39:AI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F45:AI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F52:AI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AF59:AI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L3:AO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AL9:AO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AL15:AO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AL21:AO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AL27:AO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AL33:AO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AL39:AO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AL45:AO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AL52:AO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AL59:AO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90" zoomScaleNormal="90" workbookViewId="0">
      <selection activeCell="U1" sqref="U1"/>
    </sheetView>
  </sheetViews>
  <sheetFormatPr defaultRowHeight="15" x14ac:dyDescent="0.25"/>
  <cols>
    <col min="1" max="1" width="20" bestFit="1" customWidth="1"/>
    <col min="2" max="2" width="4.7109375" bestFit="1" customWidth="1"/>
    <col min="3" max="3" width="5" bestFit="1" customWidth="1"/>
    <col min="4" max="4" width="4.7109375" bestFit="1" customWidth="1"/>
    <col min="5" max="5" width="5.85546875" bestFit="1" customWidth="1"/>
    <col min="6" max="9" width="4.7109375" bestFit="1" customWidth="1"/>
    <col min="11" max="11" width="20" bestFit="1" customWidth="1"/>
    <col min="12" max="12" width="4.7109375" bestFit="1" customWidth="1"/>
    <col min="13" max="13" width="5" bestFit="1" customWidth="1"/>
    <col min="14" max="14" width="4.7109375" bestFit="1" customWidth="1"/>
    <col min="15" max="15" width="5.85546875" bestFit="1" customWidth="1"/>
    <col min="16" max="19" width="4.7109375" bestFit="1" customWidth="1"/>
    <col min="21" max="21" width="20" bestFit="1" customWidth="1"/>
    <col min="22" max="22" width="5.85546875" bestFit="1" customWidth="1"/>
    <col min="23" max="23" width="5" bestFit="1" customWidth="1"/>
    <col min="24" max="24" width="4.7109375" bestFit="1" customWidth="1"/>
    <col min="25" max="25" width="5.85546875" bestFit="1" customWidth="1"/>
    <col min="26" max="29" width="4.7109375" bestFit="1" customWidth="1"/>
  </cols>
  <sheetData>
    <row r="1" spans="1:29" x14ac:dyDescent="0.25">
      <c r="A1" s="15" t="s">
        <v>741</v>
      </c>
      <c r="B1" s="7" t="s">
        <v>707</v>
      </c>
      <c r="C1" s="7" t="s">
        <v>708</v>
      </c>
      <c r="D1" s="7" t="s">
        <v>736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 t="s">
        <v>746</v>
      </c>
      <c r="L1" s="7" t="s">
        <v>707</v>
      </c>
      <c r="M1" s="7" t="s">
        <v>708</v>
      </c>
      <c r="N1" s="7" t="s">
        <v>736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 t="s">
        <v>747</v>
      </c>
      <c r="V1" s="7" t="s">
        <v>707</v>
      </c>
      <c r="W1" s="7" t="s">
        <v>708</v>
      </c>
      <c r="X1" s="7" t="s">
        <v>736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</row>
    <row r="2" spans="1:29" x14ac:dyDescent="0.25">
      <c r="A2" s="23" t="s">
        <v>694</v>
      </c>
      <c r="B2" s="20"/>
      <c r="C2" s="20"/>
      <c r="D2" s="56"/>
      <c r="E2" s="20"/>
      <c r="F2" s="20"/>
      <c r="G2" s="20"/>
      <c r="H2" s="20"/>
      <c r="I2" s="20"/>
      <c r="K2" s="23" t="s">
        <v>694</v>
      </c>
      <c r="L2" s="20"/>
      <c r="M2" s="20"/>
      <c r="N2" s="56"/>
      <c r="O2" s="20"/>
      <c r="P2" s="20"/>
      <c r="Q2" s="20"/>
      <c r="R2" s="20"/>
      <c r="S2" s="20"/>
      <c r="U2" s="23" t="s">
        <v>694</v>
      </c>
      <c r="V2" s="20"/>
      <c r="W2" s="20"/>
      <c r="X2" s="56"/>
      <c r="Y2" s="20"/>
      <c r="Z2" s="20"/>
      <c r="AA2" s="20"/>
      <c r="AB2" s="20"/>
      <c r="AC2" s="20"/>
    </row>
    <row r="3" spans="1:29" x14ac:dyDescent="0.25">
      <c r="A3" s="10" t="s">
        <v>566</v>
      </c>
      <c r="B3" s="17">
        <v>0.57999999999999996</v>
      </c>
      <c r="C3" s="17">
        <v>0.25</v>
      </c>
      <c r="D3" s="57">
        <v>0.12</v>
      </c>
      <c r="E3" s="19">
        <v>0.93</v>
      </c>
      <c r="F3" s="19">
        <v>0.56999999999999995</v>
      </c>
      <c r="G3" s="19">
        <v>0.27</v>
      </c>
      <c r="H3" s="19">
        <v>0.1</v>
      </c>
      <c r="I3" s="19">
        <v>0.04</v>
      </c>
      <c r="K3" s="10" t="s">
        <v>566</v>
      </c>
      <c r="L3" s="17">
        <v>0.8</v>
      </c>
      <c r="M3" s="17">
        <v>0.14000000000000001</v>
      </c>
      <c r="N3" s="57">
        <v>0.06</v>
      </c>
      <c r="O3" s="19">
        <v>0.99</v>
      </c>
      <c r="P3" s="19">
        <v>0.68</v>
      </c>
      <c r="Q3" s="19">
        <v>0.36</v>
      </c>
      <c r="R3" s="19">
        <v>0.13</v>
      </c>
      <c r="S3" s="19">
        <v>0.04</v>
      </c>
      <c r="U3" s="10" t="s">
        <v>566</v>
      </c>
      <c r="V3" s="17">
        <v>1</v>
      </c>
      <c r="W3" s="17">
        <v>0</v>
      </c>
      <c r="X3" s="57">
        <v>0</v>
      </c>
      <c r="Y3" s="19">
        <v>1</v>
      </c>
      <c r="Z3" s="19">
        <v>0.72</v>
      </c>
      <c r="AA3" s="19">
        <v>0.39</v>
      </c>
      <c r="AB3" s="19">
        <v>0.12</v>
      </c>
      <c r="AC3" s="19">
        <v>0.05</v>
      </c>
    </row>
    <row r="4" spans="1:29" x14ac:dyDescent="0.25">
      <c r="A4" s="10" t="s">
        <v>357</v>
      </c>
      <c r="B4" s="8">
        <v>0.23</v>
      </c>
      <c r="C4" s="8">
        <v>0.33</v>
      </c>
      <c r="D4" s="58">
        <v>0.26</v>
      </c>
      <c r="E4" s="4">
        <v>0.75</v>
      </c>
      <c r="F4" s="4">
        <v>0.32</v>
      </c>
      <c r="G4" s="4">
        <v>0.1</v>
      </c>
      <c r="H4" s="4">
        <v>0.03</v>
      </c>
      <c r="I4" s="4">
        <v>0.01</v>
      </c>
      <c r="K4" s="10" t="s">
        <v>357</v>
      </c>
      <c r="L4" s="8">
        <v>0.11</v>
      </c>
      <c r="M4" s="8">
        <v>0.37</v>
      </c>
      <c r="N4" s="58">
        <v>0.33</v>
      </c>
      <c r="O4" s="4">
        <v>0.67</v>
      </c>
      <c r="P4" s="4">
        <v>0.24</v>
      </c>
      <c r="Q4" s="4">
        <v>0.06</v>
      </c>
      <c r="R4" s="4">
        <v>0.01</v>
      </c>
      <c r="S4" s="4">
        <v>0</v>
      </c>
      <c r="U4" s="10" t="s">
        <v>357</v>
      </c>
      <c r="V4" s="8">
        <v>0</v>
      </c>
      <c r="W4" s="8">
        <v>0.28999999999999998</v>
      </c>
      <c r="X4" s="58">
        <v>0.67</v>
      </c>
      <c r="Y4" s="4">
        <v>0.44</v>
      </c>
      <c r="Z4" s="4">
        <v>0.15</v>
      </c>
      <c r="AA4" s="4">
        <v>0.04</v>
      </c>
      <c r="AB4" s="4">
        <v>0.01</v>
      </c>
      <c r="AC4" s="4">
        <v>0</v>
      </c>
    </row>
    <row r="5" spans="1:29" x14ac:dyDescent="0.25">
      <c r="A5" s="10" t="s">
        <v>628</v>
      </c>
      <c r="B5" s="8">
        <v>0.12</v>
      </c>
      <c r="C5" s="8">
        <v>0.23</v>
      </c>
      <c r="D5" s="58">
        <v>0.32</v>
      </c>
      <c r="E5" s="4">
        <v>0.57999999999999996</v>
      </c>
      <c r="F5" s="4">
        <v>0.19</v>
      </c>
      <c r="G5" s="4">
        <v>0.05</v>
      </c>
      <c r="H5" s="4">
        <v>0.01</v>
      </c>
      <c r="I5" s="4">
        <v>0</v>
      </c>
      <c r="K5" s="10" t="s">
        <v>628</v>
      </c>
      <c r="L5" s="8">
        <v>0.08</v>
      </c>
      <c r="M5" s="8">
        <v>0.31</v>
      </c>
      <c r="N5" s="58">
        <v>0.38</v>
      </c>
      <c r="O5" s="4">
        <v>0.62</v>
      </c>
      <c r="P5" s="4">
        <v>0.19</v>
      </c>
      <c r="Q5" s="4">
        <v>0.04</v>
      </c>
      <c r="R5" s="4">
        <v>0.01</v>
      </c>
      <c r="S5" s="4">
        <v>0</v>
      </c>
      <c r="U5" s="10" t="s">
        <v>628</v>
      </c>
      <c r="V5" s="8">
        <v>0</v>
      </c>
      <c r="W5" s="8">
        <v>0.49</v>
      </c>
      <c r="X5" s="58">
        <v>0.25</v>
      </c>
      <c r="Y5" s="4">
        <v>0.56000000000000005</v>
      </c>
      <c r="Z5" s="4">
        <v>0.18</v>
      </c>
      <c r="AA5" s="4">
        <v>0.05</v>
      </c>
      <c r="AB5" s="4">
        <v>0.01</v>
      </c>
      <c r="AC5" s="4">
        <v>0</v>
      </c>
    </row>
    <row r="6" spans="1:29" x14ac:dyDescent="0.25">
      <c r="A6" s="10" t="s">
        <v>479</v>
      </c>
      <c r="B6" s="42">
        <v>7.0000000000000007E-2</v>
      </c>
      <c r="C6" s="42">
        <v>0.18</v>
      </c>
      <c r="D6" s="59">
        <v>0.3</v>
      </c>
      <c r="E6" s="43">
        <v>0.45</v>
      </c>
      <c r="F6" s="43">
        <v>0.12</v>
      </c>
      <c r="G6" s="43">
        <v>0.02</v>
      </c>
      <c r="H6" s="43">
        <v>0</v>
      </c>
      <c r="I6" s="43">
        <v>0</v>
      </c>
      <c r="K6" s="10" t="s">
        <v>479</v>
      </c>
      <c r="L6" s="42">
        <v>0.01</v>
      </c>
      <c r="M6" s="42">
        <v>0.17</v>
      </c>
      <c r="N6" s="59">
        <v>0.23</v>
      </c>
      <c r="O6" s="43">
        <v>0.31</v>
      </c>
      <c r="P6" s="43">
        <v>7.0000000000000007E-2</v>
      </c>
      <c r="Q6" s="43">
        <v>0.01</v>
      </c>
      <c r="R6" s="43">
        <v>0</v>
      </c>
      <c r="S6" s="43">
        <v>0</v>
      </c>
      <c r="U6" s="10" t="s">
        <v>479</v>
      </c>
      <c r="V6" s="42">
        <v>0</v>
      </c>
      <c r="W6" s="42">
        <v>0.22</v>
      </c>
      <c r="X6" s="59">
        <v>0.08</v>
      </c>
      <c r="Y6" s="43">
        <v>0.26</v>
      </c>
      <c r="Z6" s="43">
        <v>7.0000000000000007E-2</v>
      </c>
      <c r="AA6" s="43">
        <v>0.02</v>
      </c>
      <c r="AB6" s="43">
        <v>0</v>
      </c>
      <c r="AC6" s="43">
        <v>0</v>
      </c>
    </row>
    <row r="7" spans="1:29" x14ac:dyDescent="0.25">
      <c r="A7" s="23" t="s">
        <v>695</v>
      </c>
      <c r="B7" s="20"/>
      <c r="C7" s="20"/>
      <c r="D7" s="56"/>
      <c r="E7" s="20"/>
      <c r="F7" s="20"/>
      <c r="G7" s="20"/>
      <c r="H7" s="20"/>
      <c r="I7" s="20"/>
      <c r="K7" s="23" t="s">
        <v>695</v>
      </c>
      <c r="L7" s="20"/>
      <c r="M7" s="20"/>
      <c r="N7" s="56"/>
      <c r="O7" s="20"/>
      <c r="P7" s="20"/>
      <c r="Q7" s="20"/>
      <c r="R7" s="20"/>
      <c r="S7" s="20"/>
      <c r="U7" s="23" t="s">
        <v>695</v>
      </c>
      <c r="V7" s="20"/>
      <c r="W7" s="20"/>
      <c r="X7" s="56"/>
      <c r="Y7" s="20"/>
      <c r="Z7" s="20"/>
      <c r="AA7" s="20"/>
      <c r="AB7" s="20"/>
      <c r="AC7" s="20"/>
    </row>
    <row r="8" spans="1:29" x14ac:dyDescent="0.25">
      <c r="A8" s="10" t="s">
        <v>303</v>
      </c>
      <c r="B8" s="17">
        <v>0.67</v>
      </c>
      <c r="C8" s="17">
        <v>0.25</v>
      </c>
      <c r="D8" s="57">
        <v>7.0000000000000007E-2</v>
      </c>
      <c r="E8" s="19">
        <v>0.98</v>
      </c>
      <c r="F8" s="19">
        <v>0.77</v>
      </c>
      <c r="G8" s="19">
        <v>0.53</v>
      </c>
      <c r="H8" s="19">
        <v>0.26</v>
      </c>
      <c r="I8" s="19">
        <v>0.14000000000000001</v>
      </c>
      <c r="K8" s="10" t="s">
        <v>303</v>
      </c>
      <c r="L8" s="17">
        <v>0.76</v>
      </c>
      <c r="M8" s="17">
        <v>0.18</v>
      </c>
      <c r="N8" s="57">
        <v>0.06</v>
      </c>
      <c r="O8" s="19">
        <v>1</v>
      </c>
      <c r="P8" s="19">
        <v>0.81</v>
      </c>
      <c r="Q8" s="19">
        <v>0.55000000000000004</v>
      </c>
      <c r="R8" s="19">
        <v>0.27</v>
      </c>
      <c r="S8" s="19">
        <v>0.15</v>
      </c>
      <c r="U8" s="10" t="s">
        <v>303</v>
      </c>
      <c r="V8" s="17">
        <v>0.8</v>
      </c>
      <c r="W8" s="17">
        <v>0.2</v>
      </c>
      <c r="X8" s="57">
        <v>0</v>
      </c>
      <c r="Y8" s="19">
        <v>1</v>
      </c>
      <c r="Z8" s="19">
        <v>0.87</v>
      </c>
      <c r="AA8" s="19">
        <v>0.57999999999999996</v>
      </c>
      <c r="AB8" s="19">
        <v>0.36</v>
      </c>
      <c r="AC8" s="19">
        <v>0.19</v>
      </c>
    </row>
    <row r="9" spans="1:29" x14ac:dyDescent="0.25">
      <c r="A9" s="10" t="s">
        <v>671</v>
      </c>
      <c r="B9" s="8">
        <v>0.27</v>
      </c>
      <c r="C9" s="8">
        <v>0.47</v>
      </c>
      <c r="D9" s="58">
        <v>0.2</v>
      </c>
      <c r="E9" s="4">
        <v>0.89</v>
      </c>
      <c r="F9" s="4">
        <v>0.55000000000000004</v>
      </c>
      <c r="G9" s="4">
        <v>0.31</v>
      </c>
      <c r="H9" s="4">
        <v>0.12</v>
      </c>
      <c r="I9" s="4">
        <v>0.04</v>
      </c>
      <c r="K9" s="10" t="s">
        <v>671</v>
      </c>
      <c r="L9" s="8">
        <v>0.17</v>
      </c>
      <c r="M9" s="8">
        <v>0.5</v>
      </c>
      <c r="N9" s="58">
        <v>0.26</v>
      </c>
      <c r="O9" s="4">
        <v>0.85</v>
      </c>
      <c r="P9" s="4">
        <v>0.5</v>
      </c>
      <c r="Q9" s="4">
        <v>0.28000000000000003</v>
      </c>
      <c r="R9" s="4">
        <v>0.11</v>
      </c>
      <c r="S9" s="4">
        <v>0.04</v>
      </c>
      <c r="U9" s="10" t="s">
        <v>671</v>
      </c>
      <c r="V9" s="8">
        <v>0.2</v>
      </c>
      <c r="W9" s="8">
        <v>0.73</v>
      </c>
      <c r="X9" s="58">
        <v>7.0000000000000007E-2</v>
      </c>
      <c r="Y9" s="4">
        <v>1</v>
      </c>
      <c r="Z9" s="4">
        <v>0.68</v>
      </c>
      <c r="AA9" s="4">
        <v>0.37</v>
      </c>
      <c r="AB9" s="4">
        <v>0.14000000000000001</v>
      </c>
      <c r="AC9" s="4">
        <v>0.06</v>
      </c>
    </row>
    <row r="10" spans="1:29" x14ac:dyDescent="0.25">
      <c r="A10" s="10" t="s">
        <v>625</v>
      </c>
      <c r="B10" s="8">
        <v>0.06</v>
      </c>
      <c r="C10" s="8">
        <v>0.21</v>
      </c>
      <c r="D10" s="58">
        <v>0.48</v>
      </c>
      <c r="E10" s="4">
        <v>0.56999999999999995</v>
      </c>
      <c r="F10" s="4">
        <v>0.18</v>
      </c>
      <c r="G10" s="4">
        <v>0.06</v>
      </c>
      <c r="H10" s="4">
        <v>0.02</v>
      </c>
      <c r="I10" s="4">
        <v>0</v>
      </c>
      <c r="K10" s="10" t="s">
        <v>625</v>
      </c>
      <c r="L10" s="8">
        <v>0.06</v>
      </c>
      <c r="M10" s="8">
        <v>0.26</v>
      </c>
      <c r="N10" s="58">
        <v>0.49</v>
      </c>
      <c r="O10" s="4">
        <v>0.65</v>
      </c>
      <c r="P10" s="4">
        <v>0.21</v>
      </c>
      <c r="Q10" s="4">
        <v>7.0000000000000007E-2</v>
      </c>
      <c r="R10" s="4">
        <v>0.02</v>
      </c>
      <c r="S10" s="4">
        <v>0</v>
      </c>
      <c r="U10" s="10" t="s">
        <v>625</v>
      </c>
      <c r="V10" s="8">
        <v>0</v>
      </c>
      <c r="W10" s="8">
        <v>7.0000000000000007E-2</v>
      </c>
      <c r="X10" s="58">
        <v>0.74</v>
      </c>
      <c r="Y10" s="4">
        <v>0.56000000000000005</v>
      </c>
      <c r="Z10" s="4">
        <v>0.11</v>
      </c>
      <c r="AA10" s="4">
        <v>0.02</v>
      </c>
      <c r="AB10" s="4">
        <v>0.01</v>
      </c>
      <c r="AC10" s="4">
        <v>0</v>
      </c>
    </row>
    <row r="11" spans="1:29" x14ac:dyDescent="0.25">
      <c r="A11" s="10" t="s">
        <v>455</v>
      </c>
      <c r="B11" s="42">
        <v>0.01</v>
      </c>
      <c r="C11" s="42">
        <v>7.0000000000000007E-2</v>
      </c>
      <c r="D11" s="59">
        <v>0.25</v>
      </c>
      <c r="E11" s="43">
        <v>0.21</v>
      </c>
      <c r="F11" s="43">
        <v>0.04</v>
      </c>
      <c r="G11" s="43">
        <v>0.01</v>
      </c>
      <c r="H11" s="43">
        <v>0</v>
      </c>
      <c r="I11" s="43">
        <v>0</v>
      </c>
      <c r="K11" s="10" t="s">
        <v>455</v>
      </c>
      <c r="L11" s="42">
        <v>0</v>
      </c>
      <c r="M11" s="42">
        <v>7.0000000000000007E-2</v>
      </c>
      <c r="N11" s="59">
        <v>0.19</v>
      </c>
      <c r="O11" s="43">
        <v>0.19</v>
      </c>
      <c r="P11" s="43">
        <v>0.03</v>
      </c>
      <c r="Q11" s="43">
        <v>0.01</v>
      </c>
      <c r="R11" s="43">
        <v>0</v>
      </c>
      <c r="S11" s="43">
        <v>0</v>
      </c>
      <c r="U11" s="10" t="s">
        <v>455</v>
      </c>
      <c r="V11" s="42">
        <v>0</v>
      </c>
      <c r="W11" s="42">
        <v>0</v>
      </c>
      <c r="X11" s="59">
        <v>0.19</v>
      </c>
      <c r="Y11" s="43">
        <v>0.11</v>
      </c>
      <c r="Z11" s="43">
        <v>0.01</v>
      </c>
      <c r="AA11" s="43">
        <v>0</v>
      </c>
      <c r="AB11" s="43">
        <v>0</v>
      </c>
      <c r="AC11" s="43">
        <v>0</v>
      </c>
    </row>
    <row r="12" spans="1:29" x14ac:dyDescent="0.25">
      <c r="A12" s="23" t="s">
        <v>696</v>
      </c>
      <c r="B12" s="20"/>
      <c r="C12" s="20"/>
      <c r="D12" s="56"/>
      <c r="E12" s="20"/>
      <c r="F12" s="20"/>
      <c r="G12" s="20"/>
      <c r="H12" s="20"/>
      <c r="I12" s="20"/>
      <c r="K12" s="23" t="s">
        <v>696</v>
      </c>
      <c r="L12" s="20"/>
      <c r="M12" s="20"/>
      <c r="N12" s="56"/>
      <c r="O12" s="20"/>
      <c r="P12" s="20"/>
      <c r="Q12" s="20"/>
      <c r="R12" s="20"/>
      <c r="S12" s="20"/>
      <c r="U12" s="23" t="s">
        <v>696</v>
      </c>
      <c r="V12" s="20"/>
      <c r="W12" s="20"/>
      <c r="X12" s="56"/>
      <c r="Y12" s="20"/>
      <c r="Z12" s="20"/>
      <c r="AA12" s="20"/>
      <c r="AB12" s="20"/>
      <c r="AC12" s="20"/>
    </row>
    <row r="13" spans="1:29" x14ac:dyDescent="0.25">
      <c r="A13" s="10" t="s">
        <v>457</v>
      </c>
      <c r="B13" s="17">
        <v>0.83</v>
      </c>
      <c r="C13" s="17">
        <v>0.14000000000000001</v>
      </c>
      <c r="D13" s="57">
        <v>0.03</v>
      </c>
      <c r="E13" s="19">
        <v>1</v>
      </c>
      <c r="F13" s="19">
        <v>0.84</v>
      </c>
      <c r="G13" s="19">
        <v>0.51</v>
      </c>
      <c r="H13" s="19">
        <v>0.36</v>
      </c>
      <c r="I13" s="19">
        <v>0.2</v>
      </c>
      <c r="K13" s="10" t="s">
        <v>457</v>
      </c>
      <c r="L13" s="17">
        <v>0.89</v>
      </c>
      <c r="M13" s="17">
        <v>0.11</v>
      </c>
      <c r="N13" s="57">
        <v>0</v>
      </c>
      <c r="O13" s="19">
        <v>1</v>
      </c>
      <c r="P13" s="19">
        <v>0.84</v>
      </c>
      <c r="Q13" s="19">
        <v>0.48</v>
      </c>
      <c r="R13" s="19">
        <v>0.34</v>
      </c>
      <c r="S13" s="19">
        <v>0.19</v>
      </c>
      <c r="U13" s="10" t="s">
        <v>457</v>
      </c>
      <c r="V13" s="17">
        <v>0.89</v>
      </c>
      <c r="W13" s="17">
        <v>0.11</v>
      </c>
      <c r="X13" s="57">
        <v>0</v>
      </c>
      <c r="Y13" s="19">
        <v>1</v>
      </c>
      <c r="Z13" s="19">
        <v>0.86</v>
      </c>
      <c r="AA13" s="19">
        <v>0.46</v>
      </c>
      <c r="AB13" s="19">
        <v>0.32</v>
      </c>
      <c r="AC13" s="19">
        <v>0.2</v>
      </c>
    </row>
    <row r="14" spans="1:29" x14ac:dyDescent="0.25">
      <c r="A14" s="10" t="s">
        <v>643</v>
      </c>
      <c r="B14" s="8">
        <v>0.11</v>
      </c>
      <c r="C14" s="8">
        <v>0.49</v>
      </c>
      <c r="D14" s="58">
        <v>0.34</v>
      </c>
      <c r="E14" s="4">
        <v>0.85</v>
      </c>
      <c r="F14" s="4">
        <v>0.43</v>
      </c>
      <c r="G14" s="4">
        <v>0.12</v>
      </c>
      <c r="H14" s="4">
        <v>0.04</v>
      </c>
      <c r="I14" s="4">
        <v>0.01</v>
      </c>
      <c r="K14" s="10" t="s">
        <v>643</v>
      </c>
      <c r="L14" s="8">
        <v>0.11</v>
      </c>
      <c r="M14" s="8">
        <v>0.66</v>
      </c>
      <c r="N14" s="58">
        <v>0.24</v>
      </c>
      <c r="O14" s="4">
        <v>0.97</v>
      </c>
      <c r="P14" s="4">
        <v>0.54</v>
      </c>
      <c r="Q14" s="4">
        <v>0.14000000000000001</v>
      </c>
      <c r="R14" s="4">
        <v>0.05</v>
      </c>
      <c r="S14" s="4">
        <v>0.01</v>
      </c>
      <c r="U14" s="10" t="s">
        <v>643</v>
      </c>
      <c r="V14" s="8">
        <v>0.11</v>
      </c>
      <c r="W14" s="8">
        <v>0.73</v>
      </c>
      <c r="X14" s="58">
        <v>0.16</v>
      </c>
      <c r="Y14" s="4">
        <v>1</v>
      </c>
      <c r="Z14" s="4">
        <v>0.57999999999999996</v>
      </c>
      <c r="AA14" s="4">
        <v>0.2</v>
      </c>
      <c r="AB14" s="4">
        <v>0.06</v>
      </c>
      <c r="AC14" s="4">
        <v>0.02</v>
      </c>
    </row>
    <row r="15" spans="1:29" x14ac:dyDescent="0.25">
      <c r="A15" s="10" t="s">
        <v>553</v>
      </c>
      <c r="B15" s="8">
        <v>0.06</v>
      </c>
      <c r="C15" s="8">
        <v>0.35</v>
      </c>
      <c r="D15" s="58">
        <v>0.49</v>
      </c>
      <c r="E15" s="4">
        <v>0.75</v>
      </c>
      <c r="F15" s="4">
        <v>0.31</v>
      </c>
      <c r="G15" s="4">
        <v>0.08</v>
      </c>
      <c r="H15" s="4">
        <v>0.02</v>
      </c>
      <c r="I15" s="4">
        <v>0</v>
      </c>
      <c r="K15" s="10" t="s">
        <v>553</v>
      </c>
      <c r="L15" s="8">
        <v>0</v>
      </c>
      <c r="M15" s="8">
        <v>0.24</v>
      </c>
      <c r="N15" s="58">
        <v>0.64</v>
      </c>
      <c r="O15" s="4">
        <v>0.65</v>
      </c>
      <c r="P15" s="4">
        <v>0.23</v>
      </c>
      <c r="Q15" s="4">
        <v>0.06</v>
      </c>
      <c r="R15" s="4">
        <v>0.01</v>
      </c>
      <c r="S15" s="4">
        <v>0</v>
      </c>
      <c r="U15" s="10" t="s">
        <v>553</v>
      </c>
      <c r="V15" s="8">
        <v>0</v>
      </c>
      <c r="W15" s="8">
        <v>0.16</v>
      </c>
      <c r="X15" s="58">
        <v>0.73</v>
      </c>
      <c r="Y15" s="4">
        <v>0.7</v>
      </c>
      <c r="Z15" s="4">
        <v>0.21</v>
      </c>
      <c r="AA15" s="4">
        <v>7.0000000000000007E-2</v>
      </c>
      <c r="AB15" s="4">
        <v>0.01</v>
      </c>
      <c r="AC15" s="4">
        <v>0</v>
      </c>
    </row>
    <row r="16" spans="1:29" x14ac:dyDescent="0.25">
      <c r="A16" s="10" t="s">
        <v>452</v>
      </c>
      <c r="B16" s="42">
        <v>0</v>
      </c>
      <c r="C16" s="42">
        <v>0.03</v>
      </c>
      <c r="D16" s="59">
        <v>0.14000000000000001</v>
      </c>
      <c r="E16" s="43">
        <v>0.09</v>
      </c>
      <c r="F16" s="43">
        <v>0.01</v>
      </c>
      <c r="G16" s="43">
        <v>0</v>
      </c>
      <c r="H16" s="43">
        <v>0</v>
      </c>
      <c r="I16" s="43">
        <v>0</v>
      </c>
      <c r="K16" s="10" t="s">
        <v>452</v>
      </c>
      <c r="L16" s="42">
        <v>0</v>
      </c>
      <c r="M16" s="42">
        <v>0</v>
      </c>
      <c r="N16" s="59">
        <v>0.12</v>
      </c>
      <c r="O16" s="43">
        <v>0.05</v>
      </c>
      <c r="P16" s="43">
        <v>0</v>
      </c>
      <c r="Q16" s="43">
        <v>0</v>
      </c>
      <c r="R16" s="43">
        <v>0</v>
      </c>
      <c r="S16" s="43">
        <v>0</v>
      </c>
      <c r="U16" s="10" t="s">
        <v>452</v>
      </c>
      <c r="V16" s="42">
        <v>0</v>
      </c>
      <c r="W16" s="42">
        <v>0</v>
      </c>
      <c r="X16" s="59">
        <v>0.1</v>
      </c>
      <c r="Y16" s="43">
        <v>0.09</v>
      </c>
      <c r="Z16" s="43">
        <v>0.01</v>
      </c>
      <c r="AA16" s="43">
        <v>0</v>
      </c>
      <c r="AB16" s="43">
        <v>0</v>
      </c>
      <c r="AC16" s="43">
        <v>0</v>
      </c>
    </row>
    <row r="17" spans="1:29" x14ac:dyDescent="0.25">
      <c r="A17" s="23" t="s">
        <v>697</v>
      </c>
      <c r="B17" s="20"/>
      <c r="C17" s="20"/>
      <c r="D17" s="56"/>
      <c r="E17" s="20"/>
      <c r="F17" s="20"/>
      <c r="G17" s="20"/>
      <c r="H17" s="20"/>
      <c r="I17" s="20"/>
      <c r="K17" s="23" t="s">
        <v>697</v>
      </c>
      <c r="L17" s="20"/>
      <c r="M17" s="20"/>
      <c r="N17" s="56"/>
      <c r="O17" s="20"/>
      <c r="P17" s="20"/>
      <c r="Q17" s="20"/>
      <c r="R17" s="20"/>
      <c r="S17" s="20"/>
      <c r="U17" s="23" t="s">
        <v>697</v>
      </c>
      <c r="V17" s="20"/>
      <c r="W17" s="20"/>
      <c r="X17" s="56"/>
      <c r="Y17" s="20"/>
      <c r="Z17" s="20"/>
      <c r="AA17" s="20"/>
      <c r="AB17" s="20"/>
      <c r="AC17" s="20"/>
    </row>
    <row r="18" spans="1:29" x14ac:dyDescent="0.25">
      <c r="A18" s="10" t="s">
        <v>464</v>
      </c>
      <c r="B18" s="17">
        <v>0.82</v>
      </c>
      <c r="C18" s="17">
        <v>0.15</v>
      </c>
      <c r="D18" s="57">
        <v>0.03</v>
      </c>
      <c r="E18" s="19">
        <v>0.99</v>
      </c>
      <c r="F18" s="19">
        <v>0.84</v>
      </c>
      <c r="G18" s="19">
        <v>0.69</v>
      </c>
      <c r="H18" s="19">
        <v>0.5</v>
      </c>
      <c r="I18" s="19">
        <v>0.34</v>
      </c>
      <c r="K18" s="10" t="s">
        <v>464</v>
      </c>
      <c r="L18" s="17">
        <v>0.85</v>
      </c>
      <c r="M18" s="17">
        <v>0.14000000000000001</v>
      </c>
      <c r="N18" s="57">
        <v>0</v>
      </c>
      <c r="O18" s="19">
        <v>1</v>
      </c>
      <c r="P18" s="19">
        <v>0.86</v>
      </c>
      <c r="Q18" s="19">
        <v>0.71</v>
      </c>
      <c r="R18" s="19">
        <v>0.51</v>
      </c>
      <c r="S18" s="19">
        <v>0.33</v>
      </c>
      <c r="U18" s="10" t="s">
        <v>464</v>
      </c>
      <c r="V18" s="17">
        <v>0.09</v>
      </c>
      <c r="W18" s="17">
        <v>0.88</v>
      </c>
      <c r="X18" s="57">
        <v>0.03</v>
      </c>
      <c r="Y18" s="19">
        <v>1</v>
      </c>
      <c r="Z18" s="19">
        <v>0.69</v>
      </c>
      <c r="AA18" s="19">
        <v>0.44</v>
      </c>
      <c r="AB18" s="19">
        <v>0.33</v>
      </c>
      <c r="AC18" s="19">
        <v>0.22</v>
      </c>
    </row>
    <row r="19" spans="1:29" x14ac:dyDescent="0.25">
      <c r="A19" s="10" t="s">
        <v>458</v>
      </c>
      <c r="B19" s="8">
        <v>0.14000000000000001</v>
      </c>
      <c r="C19" s="8">
        <v>0.55000000000000004</v>
      </c>
      <c r="D19" s="58">
        <v>0.23</v>
      </c>
      <c r="E19" s="4">
        <v>0.85</v>
      </c>
      <c r="F19" s="4">
        <v>0.36</v>
      </c>
      <c r="G19" s="4">
        <v>0.17</v>
      </c>
      <c r="H19" s="4">
        <v>0.08</v>
      </c>
      <c r="I19" s="4">
        <v>0.03</v>
      </c>
      <c r="K19" s="10" t="s">
        <v>458</v>
      </c>
      <c r="L19" s="8">
        <v>0.14000000000000001</v>
      </c>
      <c r="M19" s="8">
        <v>0.71</v>
      </c>
      <c r="N19" s="58">
        <v>0.15</v>
      </c>
      <c r="O19" s="4">
        <v>0.98</v>
      </c>
      <c r="P19" s="4">
        <v>0.4</v>
      </c>
      <c r="Q19" s="4">
        <v>0.18</v>
      </c>
      <c r="R19" s="4">
        <v>0.09</v>
      </c>
      <c r="S19" s="4">
        <v>0.03</v>
      </c>
      <c r="U19" s="10" t="s">
        <v>458</v>
      </c>
      <c r="V19" s="8">
        <v>0.91</v>
      </c>
      <c r="W19" s="8">
        <v>0.09</v>
      </c>
      <c r="X19" s="58">
        <v>0</v>
      </c>
      <c r="Y19" s="4">
        <v>1</v>
      </c>
      <c r="Z19" s="4">
        <v>0.69</v>
      </c>
      <c r="AA19" s="4">
        <v>0.46</v>
      </c>
      <c r="AB19" s="4">
        <v>0.2</v>
      </c>
      <c r="AC19" s="4">
        <v>7.0000000000000007E-2</v>
      </c>
    </row>
    <row r="20" spans="1:29" x14ac:dyDescent="0.25">
      <c r="A20" s="10" t="s">
        <v>676</v>
      </c>
      <c r="B20" s="8">
        <v>0.03</v>
      </c>
      <c r="C20" s="8">
        <v>0.19</v>
      </c>
      <c r="D20" s="58">
        <v>0.45</v>
      </c>
      <c r="E20" s="4">
        <v>0.47</v>
      </c>
      <c r="F20" s="4">
        <v>0.11</v>
      </c>
      <c r="G20" s="4">
        <v>0.04</v>
      </c>
      <c r="H20" s="4">
        <v>0.01</v>
      </c>
      <c r="I20" s="4">
        <v>0</v>
      </c>
      <c r="K20" s="10" t="s">
        <v>676</v>
      </c>
      <c r="L20" s="8">
        <v>0</v>
      </c>
      <c r="M20" s="8">
        <v>0.15</v>
      </c>
      <c r="N20" s="58">
        <v>0.6</v>
      </c>
      <c r="O20" s="4">
        <v>0.47</v>
      </c>
      <c r="P20" s="4">
        <v>0.09</v>
      </c>
      <c r="Q20" s="4">
        <v>0.02</v>
      </c>
      <c r="R20" s="4">
        <v>0.01</v>
      </c>
      <c r="S20" s="4">
        <v>0</v>
      </c>
      <c r="U20" s="10" t="s">
        <v>456</v>
      </c>
      <c r="V20" s="8">
        <v>0</v>
      </c>
      <c r="W20" s="8">
        <v>0.03</v>
      </c>
      <c r="X20" s="58">
        <v>0.88</v>
      </c>
      <c r="Y20" s="4">
        <v>0.52</v>
      </c>
      <c r="Z20" s="4">
        <v>0.05</v>
      </c>
      <c r="AA20" s="4">
        <v>0.01</v>
      </c>
      <c r="AB20" s="4">
        <v>0</v>
      </c>
      <c r="AC20" s="4">
        <v>0</v>
      </c>
    </row>
    <row r="21" spans="1:29" x14ac:dyDescent="0.25">
      <c r="A21" s="10" t="s">
        <v>456</v>
      </c>
      <c r="B21" s="42">
        <v>0.01</v>
      </c>
      <c r="C21" s="42">
        <v>0.11</v>
      </c>
      <c r="D21" s="59">
        <v>0.3</v>
      </c>
      <c r="E21" s="43">
        <v>0.26</v>
      </c>
      <c r="F21" s="43">
        <v>0.05</v>
      </c>
      <c r="G21" s="43">
        <v>0.01</v>
      </c>
      <c r="H21" s="43">
        <v>0</v>
      </c>
      <c r="I21" s="43">
        <v>0</v>
      </c>
      <c r="K21" s="10" t="s">
        <v>456</v>
      </c>
      <c r="L21" s="42">
        <v>0</v>
      </c>
      <c r="M21" s="42">
        <v>0.01</v>
      </c>
      <c r="N21" s="59">
        <v>0.25</v>
      </c>
      <c r="O21" s="43">
        <v>0.13</v>
      </c>
      <c r="P21" s="43">
        <v>0.02</v>
      </c>
      <c r="Q21" s="43">
        <v>0</v>
      </c>
      <c r="R21" s="43">
        <v>0</v>
      </c>
      <c r="S21" s="43">
        <v>0</v>
      </c>
      <c r="U21" s="10" t="s">
        <v>676</v>
      </c>
      <c r="V21" s="42">
        <v>0</v>
      </c>
      <c r="W21" s="42">
        <v>0</v>
      </c>
      <c r="X21" s="59">
        <v>0.09</v>
      </c>
      <c r="Y21" s="43">
        <v>7.0000000000000007E-2</v>
      </c>
      <c r="Z21" s="43">
        <v>0.01</v>
      </c>
      <c r="AA21" s="43">
        <v>0</v>
      </c>
      <c r="AB21" s="43">
        <v>0</v>
      </c>
      <c r="AC21" s="43">
        <v>0</v>
      </c>
    </row>
    <row r="22" spans="1:29" x14ac:dyDescent="0.25">
      <c r="A22" s="23" t="s">
        <v>698</v>
      </c>
      <c r="B22" s="20"/>
      <c r="C22" s="20"/>
      <c r="D22" s="56"/>
      <c r="E22" s="20"/>
      <c r="F22" s="20"/>
      <c r="G22" s="20"/>
      <c r="H22" s="20"/>
      <c r="I22" s="20"/>
      <c r="K22" s="23" t="s">
        <v>698</v>
      </c>
      <c r="L22" s="20"/>
      <c r="M22" s="20"/>
      <c r="N22" s="56"/>
      <c r="O22" s="20"/>
      <c r="P22" s="20"/>
      <c r="Q22" s="20"/>
      <c r="R22" s="20"/>
      <c r="S22" s="20"/>
      <c r="U22" s="23" t="s">
        <v>698</v>
      </c>
      <c r="V22" s="20"/>
      <c r="W22" s="20"/>
      <c r="X22" s="56"/>
      <c r="Y22" s="20"/>
      <c r="Z22" s="20"/>
      <c r="AA22" s="20"/>
      <c r="AB22" s="20"/>
      <c r="AC22" s="20"/>
    </row>
    <row r="23" spans="1:29" x14ac:dyDescent="0.25">
      <c r="A23" s="10" t="s">
        <v>599</v>
      </c>
      <c r="B23" s="17">
        <v>0.68</v>
      </c>
      <c r="C23" s="17">
        <v>0.22</v>
      </c>
      <c r="D23" s="57">
        <v>0.08</v>
      </c>
      <c r="E23" s="19">
        <v>0.97</v>
      </c>
      <c r="F23" s="19">
        <v>0.67</v>
      </c>
      <c r="G23" s="19">
        <v>0.37</v>
      </c>
      <c r="H23" s="19">
        <v>0.24</v>
      </c>
      <c r="I23" s="19">
        <v>0.12</v>
      </c>
      <c r="K23" s="10" t="s">
        <v>599</v>
      </c>
      <c r="L23" s="17">
        <v>0.78</v>
      </c>
      <c r="M23" s="17">
        <v>0.21</v>
      </c>
      <c r="N23" s="57">
        <v>0.01</v>
      </c>
      <c r="O23" s="19">
        <v>1</v>
      </c>
      <c r="P23" s="19">
        <v>0.69</v>
      </c>
      <c r="Q23" s="19">
        <v>0.39</v>
      </c>
      <c r="R23" s="19">
        <v>0.26</v>
      </c>
      <c r="S23" s="19">
        <v>0.13</v>
      </c>
      <c r="U23" s="10" t="s">
        <v>599</v>
      </c>
      <c r="V23" s="17">
        <v>0.6</v>
      </c>
      <c r="W23" s="17">
        <v>0.39</v>
      </c>
      <c r="X23" s="57">
        <v>0.01</v>
      </c>
      <c r="Y23" s="19">
        <v>1</v>
      </c>
      <c r="Z23" s="19">
        <v>0.55000000000000004</v>
      </c>
      <c r="AA23" s="19">
        <v>0.3</v>
      </c>
      <c r="AB23" s="19">
        <v>0.21</v>
      </c>
      <c r="AC23" s="19">
        <v>0.12</v>
      </c>
    </row>
    <row r="24" spans="1:29" x14ac:dyDescent="0.25">
      <c r="A24" s="10" t="s">
        <v>465</v>
      </c>
      <c r="B24" s="8">
        <v>0.19</v>
      </c>
      <c r="C24" s="8">
        <v>0.41</v>
      </c>
      <c r="D24" s="58">
        <v>0.28000000000000003</v>
      </c>
      <c r="E24" s="4">
        <v>0.8</v>
      </c>
      <c r="F24" s="4">
        <v>0.37</v>
      </c>
      <c r="G24" s="4">
        <v>0.15</v>
      </c>
      <c r="H24" s="4">
        <v>0.06</v>
      </c>
      <c r="I24" s="4">
        <v>0.02</v>
      </c>
      <c r="K24" s="10" t="s">
        <v>465</v>
      </c>
      <c r="L24" s="8">
        <v>0.22</v>
      </c>
      <c r="M24" s="8">
        <v>0.62</v>
      </c>
      <c r="N24" s="58">
        <v>0.16</v>
      </c>
      <c r="O24" s="4">
        <v>0.99</v>
      </c>
      <c r="P24" s="4">
        <v>0.41</v>
      </c>
      <c r="Q24" s="4">
        <v>0.14000000000000001</v>
      </c>
      <c r="R24" s="4">
        <v>0.05</v>
      </c>
      <c r="S24" s="4">
        <v>0.02</v>
      </c>
      <c r="U24" s="10" t="s">
        <v>465</v>
      </c>
      <c r="V24" s="8">
        <v>0.37</v>
      </c>
      <c r="W24" s="8">
        <v>0.41</v>
      </c>
      <c r="X24" s="58">
        <v>0.22</v>
      </c>
      <c r="Y24" s="4">
        <v>1</v>
      </c>
      <c r="Z24" s="4">
        <v>0.35</v>
      </c>
      <c r="AA24" s="4">
        <v>0.12</v>
      </c>
      <c r="AB24" s="4">
        <v>0.05</v>
      </c>
      <c r="AC24" s="4">
        <v>0.02</v>
      </c>
    </row>
    <row r="25" spans="1:29" x14ac:dyDescent="0.25">
      <c r="A25" s="10" t="s">
        <v>311</v>
      </c>
      <c r="B25" s="8">
        <v>0.1</v>
      </c>
      <c r="C25" s="8">
        <v>0.28000000000000003</v>
      </c>
      <c r="D25" s="58">
        <v>0.41</v>
      </c>
      <c r="E25" s="4">
        <v>0.67</v>
      </c>
      <c r="F25" s="4">
        <v>0.24</v>
      </c>
      <c r="G25" s="4">
        <v>0.09</v>
      </c>
      <c r="H25" s="4">
        <v>0.03</v>
      </c>
      <c r="I25" s="4">
        <v>0.01</v>
      </c>
      <c r="K25" s="10" t="s">
        <v>311</v>
      </c>
      <c r="L25" s="8">
        <v>0</v>
      </c>
      <c r="M25" s="8">
        <v>0.16</v>
      </c>
      <c r="N25" s="58">
        <v>0.62</v>
      </c>
      <c r="O25" s="4">
        <v>0.54</v>
      </c>
      <c r="P25" s="4">
        <v>0.13</v>
      </c>
      <c r="Q25" s="4">
        <v>0.04</v>
      </c>
      <c r="R25" s="4">
        <v>0.01</v>
      </c>
      <c r="S25" s="4">
        <v>0</v>
      </c>
      <c r="U25" s="10" t="s">
        <v>311</v>
      </c>
      <c r="V25" s="8">
        <v>0.03</v>
      </c>
      <c r="W25" s="8">
        <v>0.2</v>
      </c>
      <c r="X25" s="58">
        <v>0.77</v>
      </c>
      <c r="Y25" s="4">
        <v>0.89</v>
      </c>
      <c r="Z25" s="4">
        <v>0.24</v>
      </c>
      <c r="AA25" s="4">
        <v>0.08</v>
      </c>
      <c r="AB25" s="4">
        <v>0.02</v>
      </c>
      <c r="AC25" s="4">
        <v>0</v>
      </c>
    </row>
    <row r="26" spans="1:29" x14ac:dyDescent="0.25">
      <c r="A26" s="10" t="s">
        <v>492</v>
      </c>
      <c r="B26" s="42">
        <v>0.02</v>
      </c>
      <c r="C26" s="42">
        <v>0.09</v>
      </c>
      <c r="D26" s="59">
        <v>0.23</v>
      </c>
      <c r="E26" s="43">
        <v>0.24</v>
      </c>
      <c r="F26" s="43">
        <v>0.05</v>
      </c>
      <c r="G26" s="43">
        <v>0.01</v>
      </c>
      <c r="H26" s="43">
        <v>0</v>
      </c>
      <c r="I26" s="43">
        <v>0</v>
      </c>
      <c r="K26" s="10" t="s">
        <v>492</v>
      </c>
      <c r="L26" s="42">
        <v>0</v>
      </c>
      <c r="M26" s="42">
        <v>0.01</v>
      </c>
      <c r="N26" s="59">
        <v>0.21</v>
      </c>
      <c r="O26" s="43">
        <v>0.11</v>
      </c>
      <c r="P26" s="43">
        <v>0.02</v>
      </c>
      <c r="Q26" s="43">
        <v>0</v>
      </c>
      <c r="R26" s="43">
        <v>0</v>
      </c>
      <c r="S26" s="43">
        <v>0</v>
      </c>
      <c r="U26" s="10" t="s">
        <v>492</v>
      </c>
      <c r="V26" s="42">
        <v>0</v>
      </c>
      <c r="W26" s="42">
        <v>0</v>
      </c>
      <c r="X26" s="59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</row>
    <row r="27" spans="1:29" x14ac:dyDescent="0.25">
      <c r="A27" s="23" t="s">
        <v>699</v>
      </c>
      <c r="B27" s="20"/>
      <c r="C27" s="20"/>
      <c r="D27" s="56"/>
      <c r="E27" s="20"/>
      <c r="F27" s="20"/>
      <c r="G27" s="20"/>
      <c r="H27" s="20"/>
      <c r="I27" s="20"/>
      <c r="K27" s="23" t="s">
        <v>699</v>
      </c>
      <c r="L27" s="20"/>
      <c r="M27" s="20"/>
      <c r="N27" s="56"/>
      <c r="O27" s="20"/>
      <c r="P27" s="20"/>
      <c r="Q27" s="20"/>
      <c r="R27" s="20"/>
      <c r="S27" s="20"/>
      <c r="U27" s="23" t="s">
        <v>699</v>
      </c>
      <c r="V27" s="20"/>
      <c r="W27" s="20"/>
      <c r="X27" s="56"/>
      <c r="Y27" s="20"/>
      <c r="Z27" s="20"/>
      <c r="AA27" s="20"/>
      <c r="AB27" s="20"/>
      <c r="AC27" s="20"/>
    </row>
    <row r="28" spans="1:29" x14ac:dyDescent="0.25">
      <c r="A28" s="10" t="s">
        <v>549</v>
      </c>
      <c r="B28" s="17">
        <v>0.46</v>
      </c>
      <c r="C28" s="17">
        <v>0.3</v>
      </c>
      <c r="D28" s="57">
        <v>0.18</v>
      </c>
      <c r="E28" s="19">
        <v>0.9</v>
      </c>
      <c r="F28" s="19">
        <v>0.41</v>
      </c>
      <c r="G28" s="19">
        <v>0.19</v>
      </c>
      <c r="H28" s="19">
        <v>0.06</v>
      </c>
      <c r="I28" s="19">
        <v>0.02</v>
      </c>
      <c r="K28" s="10" t="s">
        <v>580</v>
      </c>
      <c r="L28" s="17">
        <v>0.73</v>
      </c>
      <c r="M28" s="17">
        <v>0.2</v>
      </c>
      <c r="N28" s="57">
        <v>0.06</v>
      </c>
      <c r="O28" s="19">
        <v>0.99</v>
      </c>
      <c r="P28" s="19">
        <v>0.52</v>
      </c>
      <c r="Q28" s="19">
        <v>0.23</v>
      </c>
      <c r="R28" s="19">
        <v>7.0000000000000007E-2</v>
      </c>
      <c r="S28" s="19">
        <v>0.03</v>
      </c>
      <c r="U28" s="10" t="s">
        <v>580</v>
      </c>
      <c r="V28" s="17">
        <v>0.82</v>
      </c>
      <c r="W28" s="17">
        <v>0.18</v>
      </c>
      <c r="X28" s="57">
        <v>0</v>
      </c>
      <c r="Y28" s="19">
        <v>1</v>
      </c>
      <c r="Z28" s="19">
        <v>0.47</v>
      </c>
      <c r="AA28" s="19">
        <v>0.19</v>
      </c>
      <c r="AB28" s="19">
        <v>0.09</v>
      </c>
      <c r="AC28" s="19">
        <v>0.03</v>
      </c>
    </row>
    <row r="29" spans="1:29" x14ac:dyDescent="0.25">
      <c r="A29" s="10" t="s">
        <v>580</v>
      </c>
      <c r="B29" s="8">
        <v>0.37</v>
      </c>
      <c r="C29" s="8">
        <v>0.34</v>
      </c>
      <c r="D29" s="58">
        <v>0.21</v>
      </c>
      <c r="E29" s="4">
        <v>0.87</v>
      </c>
      <c r="F29" s="4">
        <v>0.37</v>
      </c>
      <c r="G29" s="4">
        <v>0.16</v>
      </c>
      <c r="H29" s="4">
        <v>0.05</v>
      </c>
      <c r="I29" s="4">
        <v>0.02</v>
      </c>
      <c r="K29" s="10" t="s">
        <v>549</v>
      </c>
      <c r="L29" s="8">
        <v>7.0000000000000007E-2</v>
      </c>
      <c r="M29" s="8">
        <v>0.44</v>
      </c>
      <c r="N29" s="58">
        <v>0.39</v>
      </c>
      <c r="O29" s="4">
        <v>0.81</v>
      </c>
      <c r="P29" s="4">
        <v>0.3</v>
      </c>
      <c r="Q29" s="4">
        <v>0.14000000000000001</v>
      </c>
      <c r="R29" s="4">
        <v>0.05</v>
      </c>
      <c r="S29" s="4">
        <v>0.01</v>
      </c>
      <c r="U29" s="10" t="s">
        <v>549</v>
      </c>
      <c r="V29" s="8">
        <v>0</v>
      </c>
      <c r="W29" s="8">
        <v>0.27</v>
      </c>
      <c r="X29" s="58">
        <v>0.61</v>
      </c>
      <c r="Y29" s="4">
        <v>0.71</v>
      </c>
      <c r="Z29" s="4">
        <v>0.23</v>
      </c>
      <c r="AA29" s="4">
        <v>0.11</v>
      </c>
      <c r="AB29" s="4">
        <v>0.04</v>
      </c>
      <c r="AC29" s="4">
        <v>0.01</v>
      </c>
    </row>
    <row r="30" spans="1:29" x14ac:dyDescent="0.25">
      <c r="A30" s="10" t="s">
        <v>632</v>
      </c>
      <c r="B30" s="8">
        <v>0.13</v>
      </c>
      <c r="C30" s="8">
        <v>0.24</v>
      </c>
      <c r="D30" s="58">
        <v>0.37</v>
      </c>
      <c r="E30" s="4">
        <v>0.64</v>
      </c>
      <c r="F30" s="4">
        <v>0.16</v>
      </c>
      <c r="G30" s="4">
        <v>0.05</v>
      </c>
      <c r="H30" s="4">
        <v>0.01</v>
      </c>
      <c r="I30" s="4">
        <v>0</v>
      </c>
      <c r="K30" s="10" t="s">
        <v>632</v>
      </c>
      <c r="L30" s="8">
        <v>0.2</v>
      </c>
      <c r="M30" s="8">
        <v>0.34</v>
      </c>
      <c r="N30" s="58">
        <v>0.45</v>
      </c>
      <c r="O30" s="4">
        <v>0.93</v>
      </c>
      <c r="P30" s="4">
        <v>0.22</v>
      </c>
      <c r="Q30" s="4">
        <v>7.0000000000000007E-2</v>
      </c>
      <c r="R30" s="4">
        <v>0.01</v>
      </c>
      <c r="S30" s="4">
        <v>0</v>
      </c>
      <c r="U30" s="10" t="s">
        <v>632</v>
      </c>
      <c r="V30" s="8">
        <v>0.18</v>
      </c>
      <c r="W30" s="8">
        <v>0.55000000000000004</v>
      </c>
      <c r="X30" s="58">
        <v>0.27</v>
      </c>
      <c r="Y30" s="4">
        <v>1</v>
      </c>
      <c r="Z30" s="4">
        <v>0.26</v>
      </c>
      <c r="AA30" s="4">
        <v>0.08</v>
      </c>
      <c r="AB30" s="4">
        <v>0.02</v>
      </c>
      <c r="AC30" s="4">
        <v>0</v>
      </c>
    </row>
    <row r="31" spans="1:29" x14ac:dyDescent="0.25">
      <c r="A31" s="10" t="s">
        <v>476</v>
      </c>
      <c r="B31" s="42">
        <v>0.04</v>
      </c>
      <c r="C31" s="42">
        <v>0.11</v>
      </c>
      <c r="D31" s="59">
        <v>0.24</v>
      </c>
      <c r="E31" s="43">
        <v>0.31</v>
      </c>
      <c r="F31" s="43">
        <v>0.04</v>
      </c>
      <c r="G31" s="43">
        <v>0.01</v>
      </c>
      <c r="H31" s="43">
        <v>0</v>
      </c>
      <c r="I31" s="43">
        <v>0</v>
      </c>
      <c r="K31" s="10" t="s">
        <v>476</v>
      </c>
      <c r="L31" s="42">
        <v>0</v>
      </c>
      <c r="M31" s="42">
        <v>0.02</v>
      </c>
      <c r="N31" s="59">
        <v>0.11</v>
      </c>
      <c r="O31" s="43">
        <v>0.11</v>
      </c>
      <c r="P31" s="43">
        <v>0.01</v>
      </c>
      <c r="Q31" s="43">
        <v>0</v>
      </c>
      <c r="R31" s="43">
        <v>0</v>
      </c>
      <c r="S31" s="43">
        <v>0</v>
      </c>
      <c r="U31" s="10" t="s">
        <v>476</v>
      </c>
      <c r="V31" s="42">
        <v>0</v>
      </c>
      <c r="W31" s="42">
        <v>0</v>
      </c>
      <c r="X31" s="59">
        <v>0.12</v>
      </c>
      <c r="Y31" s="43">
        <v>0.09</v>
      </c>
      <c r="Z31" s="43">
        <v>0.01</v>
      </c>
      <c r="AA31" s="43">
        <v>0</v>
      </c>
      <c r="AB31" s="43">
        <v>0</v>
      </c>
      <c r="AC31" s="43">
        <v>0</v>
      </c>
    </row>
  </sheetData>
  <conditionalFormatting sqref="B3:B6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B8:B1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B13:B16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B18:B21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B23:B26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B28:B31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D3:D6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D8:D1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D13:D16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D18:D21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D23:D26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D28:D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3:C6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8:C11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13:C16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18:C21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C23:C26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C28:C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E3:I6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E8:I11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E13:I16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E18:I2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E23:I26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E28:I31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L3:L6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L8:L11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L13:L16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L18:L2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L23:L26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28:L31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N3:N6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N8:N11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N13:N16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N18:N21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N23:N26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N28:N31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M3:M6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M8:M1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M13:M16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M18:M21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M23:M26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M28:M31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O3:S6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O8:S11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O13:S16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O18:S21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O23:S26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O28:S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V3:V6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V8:V11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V13:V16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V18:V21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V23:V26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V28:V3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X3:X6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X8:X11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X13:X16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X18:X2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X23:X26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X28:X31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W3:W6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W8:W1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W13:W16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W18:W21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W23:W2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W28:W31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Y3:AC6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Y8:AC1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Y13:AC1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Y18:AC21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Y23:AC26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Y28:AC3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zoomScale="90" zoomScaleNormal="90" workbookViewId="0">
      <selection activeCell="U1" sqref="U1"/>
    </sheetView>
  </sheetViews>
  <sheetFormatPr defaultRowHeight="15" x14ac:dyDescent="0.25"/>
  <cols>
    <col min="1" max="1" width="19.42578125" bestFit="1" customWidth="1"/>
    <col min="2" max="2" width="5" bestFit="1" customWidth="1"/>
    <col min="3" max="3" width="5.140625" bestFit="1" customWidth="1"/>
    <col min="4" max="4" width="5.85546875" bestFit="1" customWidth="1"/>
    <col min="5" max="5" width="5.28515625" bestFit="1" customWidth="1"/>
    <col min="6" max="9" width="5" bestFit="1" customWidth="1"/>
    <col min="11" max="11" width="17.140625" bestFit="1" customWidth="1"/>
    <col min="12" max="12" width="4.7109375" bestFit="1" customWidth="1"/>
    <col min="13" max="13" width="5" bestFit="1" customWidth="1"/>
    <col min="14" max="14" width="5.7109375" bestFit="1" customWidth="1"/>
    <col min="15" max="15" width="5.85546875" bestFit="1" customWidth="1"/>
    <col min="16" max="19" width="4.7109375" bestFit="1" customWidth="1"/>
    <col min="21" max="21" width="17.140625" bestFit="1" customWidth="1"/>
    <col min="22" max="22" width="5.85546875" bestFit="1" customWidth="1"/>
    <col min="23" max="23" width="5" bestFit="1" customWidth="1"/>
    <col min="24" max="24" width="5.7109375" bestFit="1" customWidth="1"/>
    <col min="25" max="25" width="5.85546875" bestFit="1" customWidth="1"/>
    <col min="26" max="29" width="4.7109375" bestFit="1" customWidth="1"/>
  </cols>
  <sheetData>
    <row r="1" spans="1:2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 t="s">
        <v>746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 t="s">
        <v>747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</row>
    <row r="2" spans="1:2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</row>
    <row r="3" spans="1:29" x14ac:dyDescent="0.25">
      <c r="A3" s="10" t="s">
        <v>462</v>
      </c>
      <c r="B3" s="17">
        <v>0.54</v>
      </c>
      <c r="C3" s="19">
        <v>0.28000000000000003</v>
      </c>
      <c r="D3" s="18">
        <v>0.13</v>
      </c>
      <c r="E3" s="17">
        <v>0.92</v>
      </c>
      <c r="F3" s="19">
        <v>0.62</v>
      </c>
      <c r="G3" s="19">
        <v>0.38</v>
      </c>
      <c r="H3" s="19">
        <v>0.2</v>
      </c>
      <c r="I3" s="19">
        <v>0.11</v>
      </c>
      <c r="K3" s="10" t="s">
        <v>462</v>
      </c>
      <c r="L3" s="17">
        <v>0.76</v>
      </c>
      <c r="M3" s="19">
        <v>0.17</v>
      </c>
      <c r="N3" s="18">
        <v>0.06</v>
      </c>
      <c r="O3" s="17">
        <v>0.99</v>
      </c>
      <c r="P3" s="19">
        <v>0.71</v>
      </c>
      <c r="Q3" s="19">
        <v>0.49</v>
      </c>
      <c r="R3" s="19">
        <v>0.28000000000000003</v>
      </c>
      <c r="S3" s="19">
        <v>0.14000000000000001</v>
      </c>
      <c r="U3" s="10" t="s">
        <v>462</v>
      </c>
      <c r="V3" s="17">
        <v>0.23</v>
      </c>
      <c r="W3" s="19">
        <v>0.36</v>
      </c>
      <c r="X3" s="18">
        <v>0.41</v>
      </c>
      <c r="Y3" s="17">
        <v>0.95</v>
      </c>
      <c r="Z3" s="19">
        <v>0.61</v>
      </c>
      <c r="AA3" s="19">
        <v>0.37</v>
      </c>
      <c r="AB3" s="19">
        <v>0.2</v>
      </c>
      <c r="AC3" s="19">
        <v>0.11</v>
      </c>
    </row>
    <row r="4" spans="1:29" x14ac:dyDescent="0.25">
      <c r="A4" s="10" t="s">
        <v>525</v>
      </c>
      <c r="B4" s="8">
        <v>0.28000000000000003</v>
      </c>
      <c r="C4" s="4">
        <v>0.35</v>
      </c>
      <c r="D4" s="14">
        <v>0.24</v>
      </c>
      <c r="E4" s="8">
        <v>0.8</v>
      </c>
      <c r="F4" s="4">
        <v>0.44</v>
      </c>
      <c r="G4" s="4">
        <v>0.22</v>
      </c>
      <c r="H4" s="4">
        <v>0.1</v>
      </c>
      <c r="I4" s="4">
        <v>0.04</v>
      </c>
      <c r="K4" s="10" t="s">
        <v>525</v>
      </c>
      <c r="L4" s="8">
        <v>0.14000000000000001</v>
      </c>
      <c r="M4" s="4">
        <v>0.36</v>
      </c>
      <c r="N4" s="14">
        <v>0.33</v>
      </c>
      <c r="O4" s="8">
        <v>0.69</v>
      </c>
      <c r="P4" s="4">
        <v>0.36</v>
      </c>
      <c r="Q4" s="4">
        <v>0.16</v>
      </c>
      <c r="R4" s="4">
        <v>7.0000000000000007E-2</v>
      </c>
      <c r="S4" s="4">
        <v>0.02</v>
      </c>
      <c r="U4" s="10" t="s">
        <v>525</v>
      </c>
      <c r="V4" s="8">
        <v>0.49</v>
      </c>
      <c r="W4" s="4">
        <v>0.39</v>
      </c>
      <c r="X4" s="14">
        <v>0.12</v>
      </c>
      <c r="Y4" s="8">
        <v>1</v>
      </c>
      <c r="Z4" s="4">
        <v>0.56000000000000005</v>
      </c>
      <c r="AA4" s="4">
        <v>0.28999999999999998</v>
      </c>
      <c r="AB4" s="4">
        <v>0.12</v>
      </c>
      <c r="AC4" s="4">
        <v>0.05</v>
      </c>
    </row>
    <row r="5" spans="1:29" x14ac:dyDescent="0.25">
      <c r="A5" s="10" t="s">
        <v>404</v>
      </c>
      <c r="B5" s="8">
        <v>0.12</v>
      </c>
      <c r="C5" s="4">
        <v>0.23</v>
      </c>
      <c r="D5" s="14">
        <v>0.35</v>
      </c>
      <c r="E5" s="8">
        <v>0.57999999999999996</v>
      </c>
      <c r="F5" s="4">
        <v>0.24</v>
      </c>
      <c r="G5" s="4">
        <v>0.09</v>
      </c>
      <c r="H5" s="4">
        <v>0.03</v>
      </c>
      <c r="I5" s="4">
        <v>0.01</v>
      </c>
      <c r="K5" s="10" t="s">
        <v>404</v>
      </c>
      <c r="L5" s="8">
        <v>0.1</v>
      </c>
      <c r="M5" s="4">
        <v>0.32</v>
      </c>
      <c r="N5" s="14">
        <v>0.37</v>
      </c>
      <c r="O5" s="8">
        <v>0.64</v>
      </c>
      <c r="P5" s="4">
        <v>0.28999999999999998</v>
      </c>
      <c r="Q5" s="4">
        <v>0.11</v>
      </c>
      <c r="R5" s="4">
        <v>0.04</v>
      </c>
      <c r="S5" s="4">
        <v>0.01</v>
      </c>
      <c r="U5" s="10" t="s">
        <v>404</v>
      </c>
      <c r="V5" s="8">
        <v>0.28000000000000003</v>
      </c>
      <c r="W5" s="4">
        <v>0.25</v>
      </c>
      <c r="X5" s="14">
        <v>0.47</v>
      </c>
      <c r="Y5" s="8">
        <v>1</v>
      </c>
      <c r="Z5" s="4">
        <v>0.45</v>
      </c>
      <c r="AA5" s="4">
        <v>0.19</v>
      </c>
      <c r="AB5" s="4">
        <v>7.0000000000000007E-2</v>
      </c>
      <c r="AC5" s="4">
        <v>0.02</v>
      </c>
    </row>
    <row r="6" spans="1:29" x14ac:dyDescent="0.25">
      <c r="A6" s="10" t="s">
        <v>448</v>
      </c>
      <c r="B6" s="42">
        <v>0.06</v>
      </c>
      <c r="C6" s="43">
        <v>0.15</v>
      </c>
      <c r="D6" s="44">
        <v>0.28000000000000003</v>
      </c>
      <c r="E6" s="42">
        <v>0.38</v>
      </c>
      <c r="F6" s="43">
        <v>0.13</v>
      </c>
      <c r="G6" s="43">
        <v>0.04</v>
      </c>
      <c r="H6" s="43">
        <v>0.01</v>
      </c>
      <c r="I6" s="43">
        <v>0</v>
      </c>
      <c r="K6" s="10" t="s">
        <v>448</v>
      </c>
      <c r="L6" s="42">
        <v>0.01</v>
      </c>
      <c r="M6" s="43">
        <v>0.15</v>
      </c>
      <c r="N6" s="44">
        <v>0.23</v>
      </c>
      <c r="O6" s="42">
        <v>0.28999999999999998</v>
      </c>
      <c r="P6" s="43">
        <v>0.1</v>
      </c>
      <c r="Q6" s="43">
        <v>0.03</v>
      </c>
      <c r="R6" s="43">
        <v>0.01</v>
      </c>
      <c r="S6" s="43">
        <v>0</v>
      </c>
      <c r="U6" s="10" t="s">
        <v>448</v>
      </c>
      <c r="V6" s="42">
        <v>0</v>
      </c>
      <c r="W6" s="43">
        <v>0</v>
      </c>
      <c r="X6" s="44">
        <v>0</v>
      </c>
      <c r="Y6" s="42">
        <v>0</v>
      </c>
      <c r="Z6" s="43">
        <v>0</v>
      </c>
      <c r="AA6" s="43">
        <v>0</v>
      </c>
      <c r="AB6" s="43">
        <v>0</v>
      </c>
      <c r="AC6" s="43">
        <v>0</v>
      </c>
    </row>
    <row r="7" spans="1:2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</row>
    <row r="8" spans="1:29" x14ac:dyDescent="0.25">
      <c r="A8" s="10" t="s">
        <v>401</v>
      </c>
      <c r="B8" s="17">
        <v>0.52</v>
      </c>
      <c r="C8" s="19">
        <v>0.28000000000000003</v>
      </c>
      <c r="D8" s="18">
        <v>0.14000000000000001</v>
      </c>
      <c r="E8" s="17">
        <v>0.91</v>
      </c>
      <c r="F8" s="19">
        <v>0.57999999999999996</v>
      </c>
      <c r="G8" s="19">
        <v>0.27</v>
      </c>
      <c r="H8" s="19">
        <v>0.14000000000000001</v>
      </c>
      <c r="I8" s="19">
        <v>7.0000000000000007E-2</v>
      </c>
      <c r="K8" s="10" t="s">
        <v>401</v>
      </c>
      <c r="L8" s="17">
        <v>0.38</v>
      </c>
      <c r="M8" s="19">
        <v>0.32</v>
      </c>
      <c r="N8" s="18">
        <v>0.21</v>
      </c>
      <c r="O8" s="17">
        <v>0.84</v>
      </c>
      <c r="P8" s="19">
        <v>0.54</v>
      </c>
      <c r="Q8" s="19">
        <v>0.25</v>
      </c>
      <c r="R8" s="19">
        <v>0.13</v>
      </c>
      <c r="S8" s="19">
        <v>7.0000000000000007E-2</v>
      </c>
      <c r="U8" s="10" t="s">
        <v>401</v>
      </c>
      <c r="V8" s="17">
        <v>0</v>
      </c>
      <c r="W8" s="19">
        <v>0.59</v>
      </c>
      <c r="X8" s="18">
        <v>0.41</v>
      </c>
      <c r="Y8" s="17">
        <v>0.78</v>
      </c>
      <c r="Z8" s="19">
        <v>0.49</v>
      </c>
      <c r="AA8" s="19">
        <v>0.28000000000000003</v>
      </c>
      <c r="AB8" s="19">
        <v>0.13</v>
      </c>
      <c r="AC8" s="19">
        <v>0.06</v>
      </c>
    </row>
    <row r="9" spans="1:29" x14ac:dyDescent="0.25">
      <c r="A9" s="10" t="s">
        <v>434</v>
      </c>
      <c r="B9" s="8">
        <v>0.28000000000000003</v>
      </c>
      <c r="C9" s="4">
        <v>0.34</v>
      </c>
      <c r="D9" s="14">
        <v>0.24</v>
      </c>
      <c r="E9" s="8">
        <v>0.81</v>
      </c>
      <c r="F9" s="4">
        <v>0.42</v>
      </c>
      <c r="G9" s="4">
        <v>0.17</v>
      </c>
      <c r="H9" s="4">
        <v>7.0000000000000007E-2</v>
      </c>
      <c r="I9" s="4">
        <v>0.03</v>
      </c>
      <c r="K9" s="10" t="s">
        <v>348</v>
      </c>
      <c r="L9" s="8">
        <v>0.46</v>
      </c>
      <c r="M9" s="4">
        <v>0.31</v>
      </c>
      <c r="N9" s="14">
        <v>0.17</v>
      </c>
      <c r="O9" s="8">
        <v>0.91</v>
      </c>
      <c r="P9" s="4">
        <v>0.43</v>
      </c>
      <c r="Q9" s="4">
        <v>0.13</v>
      </c>
      <c r="R9" s="4">
        <v>0.05</v>
      </c>
      <c r="S9" s="4">
        <v>0.02</v>
      </c>
      <c r="U9" s="10" t="s">
        <v>348</v>
      </c>
      <c r="V9" s="8">
        <v>1</v>
      </c>
      <c r="W9" s="4">
        <v>0</v>
      </c>
      <c r="X9" s="14">
        <v>0</v>
      </c>
      <c r="Y9" s="8">
        <v>1</v>
      </c>
      <c r="Z9" s="4">
        <v>0.48</v>
      </c>
      <c r="AA9" s="4">
        <v>0.13</v>
      </c>
      <c r="AB9" s="4">
        <v>0.06</v>
      </c>
      <c r="AC9" s="4">
        <v>0.02</v>
      </c>
    </row>
    <row r="10" spans="1:29" x14ac:dyDescent="0.25">
      <c r="A10" s="10" t="s">
        <v>348</v>
      </c>
      <c r="B10" s="8">
        <v>0.14000000000000001</v>
      </c>
      <c r="C10" s="4">
        <v>0.25</v>
      </c>
      <c r="D10" s="14">
        <v>0.35</v>
      </c>
      <c r="E10" s="8">
        <v>0.63</v>
      </c>
      <c r="F10" s="4">
        <v>0.24</v>
      </c>
      <c r="G10" s="4">
        <v>0.08</v>
      </c>
      <c r="H10" s="4">
        <v>0.03</v>
      </c>
      <c r="I10" s="4">
        <v>0.01</v>
      </c>
      <c r="K10" s="10" t="s">
        <v>434</v>
      </c>
      <c r="L10" s="8">
        <v>7.0000000000000007E-2</v>
      </c>
      <c r="M10" s="4">
        <v>0.17</v>
      </c>
      <c r="N10" s="14">
        <v>0.33</v>
      </c>
      <c r="O10" s="8">
        <v>0.5</v>
      </c>
      <c r="P10" s="4">
        <v>0.2</v>
      </c>
      <c r="Q10" s="4">
        <v>7.0000000000000007E-2</v>
      </c>
      <c r="R10" s="4">
        <v>0.03</v>
      </c>
      <c r="S10" s="4">
        <v>0.01</v>
      </c>
      <c r="U10" s="10" t="s">
        <v>434</v>
      </c>
      <c r="V10" s="8">
        <v>0</v>
      </c>
      <c r="W10" s="4">
        <v>0.3</v>
      </c>
      <c r="X10" s="14">
        <v>0.5</v>
      </c>
      <c r="Y10" s="8">
        <v>0.6</v>
      </c>
      <c r="Z10" s="4">
        <v>0.27</v>
      </c>
      <c r="AA10" s="4">
        <v>0.11</v>
      </c>
      <c r="AB10" s="4">
        <v>0.04</v>
      </c>
      <c r="AC10" s="4">
        <v>0.02</v>
      </c>
    </row>
    <row r="11" spans="1:29" x14ac:dyDescent="0.25">
      <c r="A11" s="10" t="s">
        <v>512</v>
      </c>
      <c r="B11" s="8">
        <v>0.05</v>
      </c>
      <c r="C11" s="4">
        <v>0.13</v>
      </c>
      <c r="D11" s="14">
        <v>0.26</v>
      </c>
      <c r="E11" s="8">
        <v>0.34</v>
      </c>
      <c r="F11" s="4">
        <v>0.09</v>
      </c>
      <c r="G11" s="4">
        <v>0.03</v>
      </c>
      <c r="H11" s="4">
        <v>0.01</v>
      </c>
      <c r="I11" s="4">
        <v>0</v>
      </c>
      <c r="K11" s="10" t="s">
        <v>512</v>
      </c>
      <c r="L11" s="8">
        <v>0.09</v>
      </c>
      <c r="M11" s="4">
        <v>0.2</v>
      </c>
      <c r="N11" s="14">
        <v>0.28999999999999998</v>
      </c>
      <c r="O11" s="8">
        <v>0.49</v>
      </c>
      <c r="P11" s="4">
        <v>0.16</v>
      </c>
      <c r="Q11" s="4">
        <v>0.04</v>
      </c>
      <c r="R11" s="4">
        <v>0.01</v>
      </c>
      <c r="S11" s="4">
        <v>0</v>
      </c>
      <c r="U11" s="10" t="s">
        <v>512</v>
      </c>
      <c r="V11" s="8">
        <v>0</v>
      </c>
      <c r="W11" s="4">
        <v>0.1</v>
      </c>
      <c r="X11" s="14">
        <v>0.09</v>
      </c>
      <c r="Y11" s="8">
        <v>0.19</v>
      </c>
      <c r="Z11" s="4">
        <v>0.06</v>
      </c>
      <c r="AA11" s="4">
        <v>0.02</v>
      </c>
      <c r="AB11" s="4">
        <v>0</v>
      </c>
      <c r="AC11" s="4">
        <v>0</v>
      </c>
    </row>
    <row r="12" spans="1:2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</row>
    <row r="13" spans="1:29" x14ac:dyDescent="0.25">
      <c r="A13" s="10" t="s">
        <v>582</v>
      </c>
      <c r="B13" s="8">
        <v>0.56000000000000005</v>
      </c>
      <c r="C13" s="4">
        <v>0.27</v>
      </c>
      <c r="D13" s="14">
        <v>0.12</v>
      </c>
      <c r="E13" s="8">
        <v>0.93</v>
      </c>
      <c r="F13" s="4">
        <v>0.65</v>
      </c>
      <c r="G13" s="4">
        <v>0.39</v>
      </c>
      <c r="H13" s="4">
        <v>0.23</v>
      </c>
      <c r="I13" s="4">
        <v>0.12</v>
      </c>
      <c r="K13" s="10" t="s">
        <v>582</v>
      </c>
      <c r="L13" s="8">
        <v>0.76</v>
      </c>
      <c r="M13" s="4">
        <v>0.16</v>
      </c>
      <c r="N13" s="14">
        <v>7.0000000000000007E-2</v>
      </c>
      <c r="O13" s="8">
        <v>0.99</v>
      </c>
      <c r="P13" s="4">
        <v>0.72</v>
      </c>
      <c r="Q13" s="4">
        <v>0.44</v>
      </c>
      <c r="R13" s="4">
        <v>0.25</v>
      </c>
      <c r="S13" s="4">
        <v>0.13</v>
      </c>
      <c r="U13" s="10" t="s">
        <v>582</v>
      </c>
      <c r="V13" s="8">
        <v>0.87</v>
      </c>
      <c r="W13" s="4">
        <v>0.13</v>
      </c>
      <c r="X13" s="14">
        <v>0</v>
      </c>
      <c r="Y13" s="8">
        <v>1</v>
      </c>
      <c r="Z13" s="4">
        <v>0.69</v>
      </c>
      <c r="AA13" s="4">
        <v>0.45</v>
      </c>
      <c r="AB13" s="4">
        <v>0.28000000000000003</v>
      </c>
      <c r="AC13" s="4">
        <v>0.16</v>
      </c>
    </row>
    <row r="14" spans="1:29" x14ac:dyDescent="0.25">
      <c r="A14" s="10" t="s">
        <v>346</v>
      </c>
      <c r="B14" s="8">
        <v>0.28999999999999998</v>
      </c>
      <c r="C14" s="4">
        <v>0.37</v>
      </c>
      <c r="D14" s="14">
        <v>0.23</v>
      </c>
      <c r="E14" s="8">
        <v>0.82</v>
      </c>
      <c r="F14" s="4">
        <v>0.46</v>
      </c>
      <c r="G14" s="4">
        <v>0.23</v>
      </c>
      <c r="H14" s="4">
        <v>0.11</v>
      </c>
      <c r="I14" s="4">
        <v>0.05</v>
      </c>
      <c r="K14" s="10" t="s">
        <v>346</v>
      </c>
      <c r="L14" s="8">
        <v>0.15</v>
      </c>
      <c r="M14" s="4">
        <v>0.43</v>
      </c>
      <c r="N14" s="14">
        <v>0.28999999999999998</v>
      </c>
      <c r="O14" s="8">
        <v>0.75</v>
      </c>
      <c r="P14" s="4">
        <v>0.4</v>
      </c>
      <c r="Q14" s="4">
        <v>0.2</v>
      </c>
      <c r="R14" s="4">
        <v>0.08</v>
      </c>
      <c r="S14" s="4">
        <v>0.03</v>
      </c>
      <c r="U14" s="10" t="s">
        <v>346</v>
      </c>
      <c r="V14" s="8">
        <v>0</v>
      </c>
      <c r="W14" s="4">
        <v>0.28999999999999998</v>
      </c>
      <c r="X14" s="14">
        <v>0.54</v>
      </c>
      <c r="Y14" s="8">
        <v>0.56999999999999995</v>
      </c>
      <c r="Z14" s="4">
        <v>0.26</v>
      </c>
      <c r="AA14" s="4">
        <v>0.14000000000000001</v>
      </c>
      <c r="AB14" s="4">
        <v>0.05</v>
      </c>
      <c r="AC14" s="4">
        <v>0.02</v>
      </c>
    </row>
    <row r="15" spans="1:29" x14ac:dyDescent="0.25">
      <c r="A15" s="10" t="s">
        <v>429</v>
      </c>
      <c r="B15" s="8">
        <v>0.08</v>
      </c>
      <c r="C15" s="4">
        <v>0.19</v>
      </c>
      <c r="D15" s="14">
        <v>0.33</v>
      </c>
      <c r="E15" s="8">
        <v>0.47</v>
      </c>
      <c r="F15" s="4">
        <v>0.17</v>
      </c>
      <c r="G15" s="4">
        <v>0.06</v>
      </c>
      <c r="H15" s="4">
        <v>0.02</v>
      </c>
      <c r="I15" s="4">
        <v>0.01</v>
      </c>
      <c r="K15" s="10" t="s">
        <v>447</v>
      </c>
      <c r="L15" s="8">
        <v>7.0000000000000007E-2</v>
      </c>
      <c r="M15" s="4">
        <v>0.28000000000000003</v>
      </c>
      <c r="N15" s="14">
        <v>0.42</v>
      </c>
      <c r="O15" s="8">
        <v>0.6</v>
      </c>
      <c r="P15" s="4">
        <v>0.21</v>
      </c>
      <c r="Q15" s="4">
        <v>0.08</v>
      </c>
      <c r="R15" s="4">
        <v>0.02</v>
      </c>
      <c r="S15" s="4">
        <v>0.01</v>
      </c>
      <c r="U15" s="10" t="s">
        <v>447</v>
      </c>
      <c r="V15" s="8">
        <v>0.13</v>
      </c>
      <c r="W15" s="4">
        <v>0.57999999999999996</v>
      </c>
      <c r="X15" s="14">
        <v>0.28999999999999998</v>
      </c>
      <c r="Y15" s="8">
        <v>0.99</v>
      </c>
      <c r="Z15" s="4">
        <v>0.34</v>
      </c>
      <c r="AA15" s="4">
        <v>0.14000000000000001</v>
      </c>
      <c r="AB15" s="4">
        <v>0.04</v>
      </c>
      <c r="AC15" s="4">
        <v>0.01</v>
      </c>
    </row>
    <row r="16" spans="1:29" x14ac:dyDescent="0.25">
      <c r="A16" s="10" t="s">
        <v>447</v>
      </c>
      <c r="B16" s="8">
        <v>7.0000000000000007E-2</v>
      </c>
      <c r="C16" s="4">
        <v>0.17</v>
      </c>
      <c r="D16" s="14">
        <v>0.32</v>
      </c>
      <c r="E16" s="8">
        <v>0.44</v>
      </c>
      <c r="F16" s="4">
        <v>0.15</v>
      </c>
      <c r="G16" s="4">
        <v>0.05</v>
      </c>
      <c r="H16" s="4">
        <v>0.02</v>
      </c>
      <c r="I16" s="4">
        <v>0</v>
      </c>
      <c r="K16" s="10" t="s">
        <v>429</v>
      </c>
      <c r="L16" s="8">
        <v>0.01</v>
      </c>
      <c r="M16" s="4">
        <v>0.13</v>
      </c>
      <c r="N16" s="14">
        <v>0.22</v>
      </c>
      <c r="O16" s="8">
        <v>0.26</v>
      </c>
      <c r="P16" s="4">
        <v>0.08</v>
      </c>
      <c r="Q16" s="4">
        <v>0.03</v>
      </c>
      <c r="R16" s="4">
        <v>0.01</v>
      </c>
      <c r="S16" s="4">
        <v>0</v>
      </c>
      <c r="U16" s="10" t="s">
        <v>429</v>
      </c>
      <c r="V16" s="8">
        <v>0</v>
      </c>
      <c r="W16" s="4">
        <v>0</v>
      </c>
      <c r="X16" s="14">
        <v>0.17</v>
      </c>
      <c r="Y16" s="8">
        <v>0.08</v>
      </c>
      <c r="Z16" s="4">
        <v>0.02</v>
      </c>
      <c r="AA16" s="4">
        <v>0.01</v>
      </c>
      <c r="AB16" s="4">
        <v>0</v>
      </c>
      <c r="AC16" s="4">
        <v>0</v>
      </c>
    </row>
    <row r="17" spans="1:2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</row>
    <row r="18" spans="1:29" x14ac:dyDescent="0.25">
      <c r="A18" s="10" t="s">
        <v>295</v>
      </c>
      <c r="B18" s="8">
        <v>0.59</v>
      </c>
      <c r="C18" s="4">
        <v>0.25</v>
      </c>
      <c r="D18" s="14">
        <v>0.11</v>
      </c>
      <c r="E18" s="8">
        <v>0.94</v>
      </c>
      <c r="F18" s="4">
        <v>0.59</v>
      </c>
      <c r="G18" s="4">
        <v>0.35</v>
      </c>
      <c r="H18" s="4">
        <v>0.18</v>
      </c>
      <c r="I18" s="4">
        <v>0.1</v>
      </c>
      <c r="K18" s="10" t="s">
        <v>295</v>
      </c>
      <c r="L18" s="8">
        <v>0.43</v>
      </c>
      <c r="M18" s="4">
        <v>0.35</v>
      </c>
      <c r="N18" s="14">
        <v>0.16</v>
      </c>
      <c r="O18" s="8">
        <v>0.9</v>
      </c>
      <c r="P18" s="4">
        <v>0.57999999999999996</v>
      </c>
      <c r="Q18" s="4">
        <v>0.34</v>
      </c>
      <c r="R18" s="4">
        <v>0.17</v>
      </c>
      <c r="S18" s="4">
        <v>0.09</v>
      </c>
      <c r="U18" s="10" t="s">
        <v>295</v>
      </c>
      <c r="V18" s="8">
        <v>0.16</v>
      </c>
      <c r="W18" s="4">
        <v>0.54</v>
      </c>
      <c r="X18" s="14">
        <v>0.21</v>
      </c>
      <c r="Y18" s="8">
        <v>0.86</v>
      </c>
      <c r="Z18" s="4">
        <v>0.55000000000000004</v>
      </c>
      <c r="AA18" s="4">
        <v>0.28999999999999998</v>
      </c>
      <c r="AB18" s="4">
        <v>0.17</v>
      </c>
      <c r="AC18" s="4">
        <v>0.08</v>
      </c>
    </row>
    <row r="19" spans="1:29" x14ac:dyDescent="0.25">
      <c r="A19" s="10" t="s">
        <v>341</v>
      </c>
      <c r="B19" s="8">
        <v>0.24</v>
      </c>
      <c r="C19" s="4">
        <v>0.37</v>
      </c>
      <c r="D19" s="14">
        <v>0.25</v>
      </c>
      <c r="E19" s="8">
        <v>0.78</v>
      </c>
      <c r="F19" s="4">
        <v>0.34</v>
      </c>
      <c r="G19" s="4">
        <v>0.15</v>
      </c>
      <c r="H19" s="4">
        <v>0.06</v>
      </c>
      <c r="I19" s="4">
        <v>0.02</v>
      </c>
      <c r="K19" s="10" t="s">
        <v>341</v>
      </c>
      <c r="L19" s="8">
        <v>0.44</v>
      </c>
      <c r="M19" s="4">
        <v>0.33</v>
      </c>
      <c r="N19" s="14">
        <v>0.21</v>
      </c>
      <c r="O19" s="8">
        <v>0.94</v>
      </c>
      <c r="P19" s="4">
        <v>0.48</v>
      </c>
      <c r="Q19" s="4">
        <v>0.22</v>
      </c>
      <c r="R19" s="4">
        <v>0.09</v>
      </c>
      <c r="S19" s="4">
        <v>0.03</v>
      </c>
      <c r="U19" s="10" t="s">
        <v>341</v>
      </c>
      <c r="V19" s="8">
        <v>0.51</v>
      </c>
      <c r="W19" s="4">
        <v>0.16</v>
      </c>
      <c r="X19" s="14">
        <v>0.33</v>
      </c>
      <c r="Y19" s="8">
        <v>1</v>
      </c>
      <c r="Z19" s="4">
        <v>0.55000000000000004</v>
      </c>
      <c r="AA19" s="4">
        <v>0.24</v>
      </c>
      <c r="AB19" s="4">
        <v>0.09</v>
      </c>
      <c r="AC19" s="4">
        <v>0.04</v>
      </c>
    </row>
    <row r="20" spans="1:29" x14ac:dyDescent="0.25">
      <c r="A20" s="10" t="s">
        <v>502</v>
      </c>
      <c r="B20" s="8">
        <v>0.09</v>
      </c>
      <c r="C20" s="4">
        <v>0.21</v>
      </c>
      <c r="D20" s="14">
        <v>0.34</v>
      </c>
      <c r="E20" s="8">
        <v>0.51</v>
      </c>
      <c r="F20" s="4">
        <v>0.16</v>
      </c>
      <c r="G20" s="4">
        <v>0.05</v>
      </c>
      <c r="H20" s="4">
        <v>0.02</v>
      </c>
      <c r="I20" s="4">
        <v>0</v>
      </c>
      <c r="K20" s="10" t="s">
        <v>297</v>
      </c>
      <c r="L20" s="8">
        <v>0.11</v>
      </c>
      <c r="M20" s="4">
        <v>0.25</v>
      </c>
      <c r="N20" s="14">
        <v>0.39</v>
      </c>
      <c r="O20" s="8">
        <v>0.61</v>
      </c>
      <c r="P20" s="4">
        <v>0.21</v>
      </c>
      <c r="Q20" s="4">
        <v>0.06</v>
      </c>
      <c r="R20" s="4">
        <v>0.02</v>
      </c>
      <c r="S20" s="4">
        <v>0</v>
      </c>
      <c r="U20" s="10" t="s">
        <v>297</v>
      </c>
      <c r="V20" s="8">
        <v>0.34</v>
      </c>
      <c r="W20" s="4">
        <v>0.3</v>
      </c>
      <c r="X20" s="14">
        <v>0.37</v>
      </c>
      <c r="Y20" s="8">
        <v>1</v>
      </c>
      <c r="Z20" s="4">
        <v>0.39</v>
      </c>
      <c r="AA20" s="4">
        <v>0.12</v>
      </c>
      <c r="AB20" s="4">
        <v>0.04</v>
      </c>
      <c r="AC20" s="4">
        <v>0.01</v>
      </c>
    </row>
    <row r="21" spans="1:29" x14ac:dyDescent="0.25">
      <c r="A21" s="10" t="s">
        <v>297</v>
      </c>
      <c r="B21" s="8">
        <v>7.0000000000000007E-2</v>
      </c>
      <c r="C21" s="4">
        <v>0.18</v>
      </c>
      <c r="D21" s="14">
        <v>0.3</v>
      </c>
      <c r="E21" s="8">
        <v>0.44</v>
      </c>
      <c r="F21" s="4">
        <v>0.12</v>
      </c>
      <c r="G21" s="4">
        <v>0.03</v>
      </c>
      <c r="H21" s="4">
        <v>0.01</v>
      </c>
      <c r="I21" s="4">
        <v>0</v>
      </c>
      <c r="K21" s="10" t="s">
        <v>502</v>
      </c>
      <c r="L21" s="8">
        <v>0.02</v>
      </c>
      <c r="M21" s="4">
        <v>0.08</v>
      </c>
      <c r="N21" s="14">
        <v>0.25</v>
      </c>
      <c r="O21" s="8">
        <v>0.28000000000000003</v>
      </c>
      <c r="P21" s="4">
        <v>0.08</v>
      </c>
      <c r="Q21" s="4">
        <v>0.02</v>
      </c>
      <c r="R21" s="4">
        <v>0.01</v>
      </c>
      <c r="S21" s="4">
        <v>0</v>
      </c>
      <c r="U21" s="10" t="s">
        <v>502</v>
      </c>
      <c r="V21" s="8">
        <v>0</v>
      </c>
      <c r="W21" s="4">
        <v>0</v>
      </c>
      <c r="X21" s="14">
        <v>0.1</v>
      </c>
      <c r="Y21" s="8">
        <v>7.0000000000000007E-2</v>
      </c>
      <c r="Z21" s="4">
        <v>0.02</v>
      </c>
      <c r="AA21" s="4">
        <v>0.01</v>
      </c>
      <c r="AB21" s="4">
        <v>0</v>
      </c>
      <c r="AC21" s="4">
        <v>0</v>
      </c>
    </row>
    <row r="22" spans="1:2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</row>
    <row r="23" spans="1:29" x14ac:dyDescent="0.25">
      <c r="A23" s="10" t="s">
        <v>638</v>
      </c>
      <c r="B23" s="8">
        <v>0.52</v>
      </c>
      <c r="C23" s="4">
        <v>0.28999999999999998</v>
      </c>
      <c r="D23" s="14">
        <v>0.14000000000000001</v>
      </c>
      <c r="E23" s="8">
        <v>0.92</v>
      </c>
      <c r="F23" s="4">
        <v>0.55000000000000004</v>
      </c>
      <c r="G23" s="4">
        <v>0.34</v>
      </c>
      <c r="H23" s="4">
        <v>0.2</v>
      </c>
      <c r="I23" s="4">
        <v>0.1</v>
      </c>
      <c r="K23" s="10" t="s">
        <v>638</v>
      </c>
      <c r="L23" s="8">
        <v>0.12</v>
      </c>
      <c r="M23" s="4">
        <v>0.31</v>
      </c>
      <c r="N23" s="14">
        <v>0.34</v>
      </c>
      <c r="O23" s="8">
        <v>0.69</v>
      </c>
      <c r="P23" s="4">
        <v>0.33</v>
      </c>
      <c r="Q23" s="4">
        <v>0.21</v>
      </c>
      <c r="R23" s="4">
        <v>0.11</v>
      </c>
      <c r="S23" s="4">
        <v>0.06</v>
      </c>
      <c r="U23" s="10" t="s">
        <v>496</v>
      </c>
      <c r="V23" s="8">
        <v>0.81</v>
      </c>
      <c r="W23" s="4">
        <v>0.09</v>
      </c>
      <c r="X23" s="14">
        <v>0.1</v>
      </c>
      <c r="Y23" s="8">
        <v>1</v>
      </c>
      <c r="Z23" s="4">
        <v>0.52</v>
      </c>
      <c r="AA23" s="4">
        <v>0.24</v>
      </c>
      <c r="AB23" s="4">
        <v>0.12</v>
      </c>
      <c r="AC23" s="4">
        <v>0.06</v>
      </c>
    </row>
    <row r="24" spans="1:29" x14ac:dyDescent="0.25">
      <c r="A24" s="10" t="s">
        <v>496</v>
      </c>
      <c r="B24" s="8">
        <v>0.28999999999999998</v>
      </c>
      <c r="C24" s="4">
        <v>0.35</v>
      </c>
      <c r="D24" s="14">
        <v>0.24</v>
      </c>
      <c r="E24" s="8">
        <v>0.82</v>
      </c>
      <c r="F24" s="4">
        <v>0.38</v>
      </c>
      <c r="G24" s="4">
        <v>0.2</v>
      </c>
      <c r="H24" s="4">
        <v>0.09</v>
      </c>
      <c r="I24" s="4">
        <v>0.04</v>
      </c>
      <c r="K24" s="10" t="s">
        <v>496</v>
      </c>
      <c r="L24" s="8">
        <v>0.63</v>
      </c>
      <c r="M24" s="4">
        <v>0.21</v>
      </c>
      <c r="N24" s="14">
        <v>0.15</v>
      </c>
      <c r="O24" s="8">
        <v>0.98</v>
      </c>
      <c r="P24" s="4">
        <v>0.49</v>
      </c>
      <c r="Q24" s="4">
        <v>0.25</v>
      </c>
      <c r="R24" s="4">
        <v>0.12</v>
      </c>
      <c r="S24" s="4">
        <v>0.05</v>
      </c>
      <c r="U24" s="10" t="s">
        <v>638</v>
      </c>
      <c r="V24" s="8">
        <v>0</v>
      </c>
      <c r="W24" s="4">
        <v>0.5</v>
      </c>
      <c r="X24" s="14">
        <v>0.04</v>
      </c>
      <c r="Y24" s="8">
        <v>0.54</v>
      </c>
      <c r="Z24" s="4">
        <v>0.22</v>
      </c>
      <c r="AA24" s="4">
        <v>0.14000000000000001</v>
      </c>
      <c r="AB24" s="4">
        <v>0.08</v>
      </c>
      <c r="AC24" s="4">
        <v>0.04</v>
      </c>
    </row>
    <row r="25" spans="1:29" x14ac:dyDescent="0.25">
      <c r="A25" s="10" t="s">
        <v>246</v>
      </c>
      <c r="B25" s="8">
        <v>0.14000000000000001</v>
      </c>
      <c r="C25" s="4">
        <v>0.25</v>
      </c>
      <c r="D25" s="14">
        <v>0.36</v>
      </c>
      <c r="E25" s="8">
        <v>0.64</v>
      </c>
      <c r="F25" s="4">
        <v>0.23</v>
      </c>
      <c r="G25" s="4">
        <v>0.1</v>
      </c>
      <c r="H25" s="4">
        <v>0.04</v>
      </c>
      <c r="I25" s="4">
        <v>0.01</v>
      </c>
      <c r="K25" s="10" t="s">
        <v>514</v>
      </c>
      <c r="L25" s="8">
        <v>0.23</v>
      </c>
      <c r="M25" s="4">
        <v>0.36</v>
      </c>
      <c r="N25" s="14">
        <v>0.32</v>
      </c>
      <c r="O25" s="8">
        <v>0.86</v>
      </c>
      <c r="P25" s="4">
        <v>0.2</v>
      </c>
      <c r="Q25" s="4">
        <v>7.0000000000000007E-2</v>
      </c>
      <c r="R25" s="4">
        <v>0.02</v>
      </c>
      <c r="S25" s="4">
        <v>0.01</v>
      </c>
      <c r="U25" s="10" t="s">
        <v>246</v>
      </c>
      <c r="V25" s="8">
        <v>7.0000000000000007E-2</v>
      </c>
      <c r="W25" s="4">
        <v>0.38</v>
      </c>
      <c r="X25" s="14">
        <v>0.33</v>
      </c>
      <c r="Y25" s="8">
        <v>0.72</v>
      </c>
      <c r="Z25" s="4">
        <v>0.22</v>
      </c>
      <c r="AA25" s="4">
        <v>0.09</v>
      </c>
      <c r="AB25" s="4">
        <v>0.03</v>
      </c>
      <c r="AC25" s="4">
        <v>0.01</v>
      </c>
    </row>
    <row r="26" spans="1:29" x14ac:dyDescent="0.25">
      <c r="A26" s="10" t="s">
        <v>514</v>
      </c>
      <c r="B26" s="8">
        <v>0.05</v>
      </c>
      <c r="C26" s="4">
        <v>0.11</v>
      </c>
      <c r="D26" s="14">
        <v>0.26</v>
      </c>
      <c r="E26" s="8">
        <v>0.32</v>
      </c>
      <c r="F26" s="4">
        <v>0.08</v>
      </c>
      <c r="G26" s="4">
        <v>0.02</v>
      </c>
      <c r="H26" s="4">
        <v>0.01</v>
      </c>
      <c r="I26" s="4">
        <v>0</v>
      </c>
      <c r="K26" s="10" t="s">
        <v>246</v>
      </c>
      <c r="L26" s="8">
        <v>0.02</v>
      </c>
      <c r="M26" s="4">
        <v>0.12</v>
      </c>
      <c r="N26" s="14">
        <v>0.2</v>
      </c>
      <c r="O26" s="8">
        <v>0.28999999999999998</v>
      </c>
      <c r="P26" s="4">
        <v>0.08</v>
      </c>
      <c r="Q26" s="4">
        <v>0.03</v>
      </c>
      <c r="R26" s="4">
        <v>0.01</v>
      </c>
      <c r="S26" s="4">
        <v>0</v>
      </c>
      <c r="U26" s="10" t="s">
        <v>514</v>
      </c>
      <c r="V26" s="8">
        <v>0.11</v>
      </c>
      <c r="W26" s="4">
        <v>0.03</v>
      </c>
      <c r="X26" s="14">
        <v>0.52</v>
      </c>
      <c r="Y26" s="8">
        <v>0.48</v>
      </c>
      <c r="Z26" s="4">
        <v>0.14000000000000001</v>
      </c>
      <c r="AA26" s="4">
        <v>0.04</v>
      </c>
      <c r="AB26" s="4">
        <v>0.01</v>
      </c>
      <c r="AC26" s="4">
        <v>0</v>
      </c>
    </row>
    <row r="27" spans="1:2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</row>
    <row r="28" spans="1:29" x14ac:dyDescent="0.25">
      <c r="A28" s="10" t="s">
        <v>511</v>
      </c>
      <c r="B28" s="8">
        <v>0.76</v>
      </c>
      <c r="C28" s="4">
        <v>0.18</v>
      </c>
      <c r="D28" s="14">
        <v>0.05</v>
      </c>
      <c r="E28" s="8">
        <v>0.98</v>
      </c>
      <c r="F28" s="4">
        <v>0.72</v>
      </c>
      <c r="G28" s="4">
        <v>0.52</v>
      </c>
      <c r="H28" s="4">
        <v>0.36</v>
      </c>
      <c r="I28" s="4">
        <v>0.24</v>
      </c>
      <c r="K28" s="10" t="s">
        <v>511</v>
      </c>
      <c r="L28" s="8">
        <v>0.88</v>
      </c>
      <c r="M28" s="4">
        <v>0.09</v>
      </c>
      <c r="N28" s="14">
        <v>0.03</v>
      </c>
      <c r="O28" s="8">
        <v>1</v>
      </c>
      <c r="P28" s="4">
        <v>0.78</v>
      </c>
      <c r="Q28" s="4">
        <v>0.57999999999999996</v>
      </c>
      <c r="R28" s="4">
        <v>0.41</v>
      </c>
      <c r="S28" s="4">
        <v>0.28000000000000003</v>
      </c>
      <c r="U28" s="10" t="s">
        <v>511</v>
      </c>
      <c r="V28" s="8">
        <v>0.89</v>
      </c>
      <c r="W28" s="4">
        <v>0.06</v>
      </c>
      <c r="X28" s="14">
        <v>0.05</v>
      </c>
      <c r="Y28" s="8">
        <v>1</v>
      </c>
      <c r="Z28" s="4">
        <v>0.72</v>
      </c>
      <c r="AA28" s="4">
        <v>0.55000000000000004</v>
      </c>
      <c r="AB28" s="4">
        <v>0.39</v>
      </c>
      <c r="AC28" s="4">
        <v>0.26</v>
      </c>
    </row>
    <row r="29" spans="1:29" x14ac:dyDescent="0.25">
      <c r="A29" s="10" t="s">
        <v>728</v>
      </c>
      <c r="B29" s="8">
        <v>0.11</v>
      </c>
      <c r="C29" s="4">
        <v>0.35</v>
      </c>
      <c r="D29" s="14">
        <v>0.34</v>
      </c>
      <c r="E29" s="8">
        <v>0.67</v>
      </c>
      <c r="F29" s="4">
        <v>0.3</v>
      </c>
      <c r="G29" s="4">
        <v>0.13</v>
      </c>
      <c r="H29" s="4">
        <v>0.05</v>
      </c>
      <c r="I29" s="4">
        <v>0.02</v>
      </c>
      <c r="K29" s="10" t="s">
        <v>728</v>
      </c>
      <c r="L29" s="8">
        <v>0.06</v>
      </c>
      <c r="M29" s="4">
        <v>0.38</v>
      </c>
      <c r="N29" s="14">
        <v>0.38</v>
      </c>
      <c r="O29" s="8">
        <v>0.62</v>
      </c>
      <c r="P29" s="4">
        <v>0.26</v>
      </c>
      <c r="Q29" s="4">
        <v>0.09</v>
      </c>
      <c r="R29" s="4">
        <v>0.03</v>
      </c>
      <c r="S29" s="4">
        <v>0.01</v>
      </c>
      <c r="U29" s="10" t="s">
        <v>728</v>
      </c>
      <c r="V29" s="8">
        <v>0.04</v>
      </c>
      <c r="W29" s="4">
        <v>0.71</v>
      </c>
      <c r="X29" s="14">
        <v>0.15</v>
      </c>
      <c r="Y29" s="8">
        <v>0.78</v>
      </c>
      <c r="Z29" s="4">
        <v>0.31</v>
      </c>
      <c r="AA29" s="4">
        <v>0.13</v>
      </c>
      <c r="AB29" s="4">
        <v>0.04</v>
      </c>
      <c r="AC29" s="4">
        <v>0.01</v>
      </c>
    </row>
    <row r="30" spans="1:29" x14ac:dyDescent="0.25">
      <c r="A30" s="10" t="s">
        <v>690</v>
      </c>
      <c r="B30" s="8">
        <v>0.11</v>
      </c>
      <c r="C30" s="4">
        <v>0.35</v>
      </c>
      <c r="D30" s="14">
        <v>0.33</v>
      </c>
      <c r="E30" s="8">
        <v>0.67</v>
      </c>
      <c r="F30" s="4">
        <v>0.28000000000000003</v>
      </c>
      <c r="G30" s="4">
        <v>0.11</v>
      </c>
      <c r="H30" s="4">
        <v>0.04</v>
      </c>
      <c r="I30" s="4">
        <v>0.01</v>
      </c>
      <c r="K30" s="10" t="s">
        <v>690</v>
      </c>
      <c r="L30" s="8">
        <v>0.06</v>
      </c>
      <c r="M30" s="4">
        <v>0.38</v>
      </c>
      <c r="N30" s="14">
        <v>0.38</v>
      </c>
      <c r="O30" s="8">
        <v>0.63</v>
      </c>
      <c r="P30" s="4">
        <v>0.26</v>
      </c>
      <c r="Q30" s="4">
        <v>0.09</v>
      </c>
      <c r="R30" s="4">
        <v>0.03</v>
      </c>
      <c r="S30" s="4">
        <v>0.01</v>
      </c>
      <c r="U30" s="10" t="s">
        <v>690</v>
      </c>
      <c r="V30" s="8">
        <v>7.0000000000000007E-2</v>
      </c>
      <c r="W30" s="4">
        <v>0.05</v>
      </c>
      <c r="X30" s="14">
        <v>0.74</v>
      </c>
      <c r="Y30" s="8">
        <v>0.21</v>
      </c>
      <c r="Z30" s="4">
        <v>0.08</v>
      </c>
      <c r="AA30" s="4">
        <v>0.03</v>
      </c>
      <c r="AB30" s="4">
        <v>0.01</v>
      </c>
      <c r="AC30" s="4">
        <v>0</v>
      </c>
    </row>
    <row r="31" spans="1:29" x14ac:dyDescent="0.25">
      <c r="A31" s="10" t="s">
        <v>631</v>
      </c>
      <c r="B31" s="8">
        <v>0.02</v>
      </c>
      <c r="C31" s="4">
        <v>0.12</v>
      </c>
      <c r="D31" s="14">
        <v>0.27</v>
      </c>
      <c r="E31" s="8">
        <v>0.28999999999999998</v>
      </c>
      <c r="F31" s="4">
        <v>0.08</v>
      </c>
      <c r="G31" s="4">
        <v>0.02</v>
      </c>
      <c r="H31" s="4">
        <v>0.01</v>
      </c>
      <c r="I31" s="4">
        <v>0</v>
      </c>
      <c r="K31" s="10" t="s">
        <v>631</v>
      </c>
      <c r="L31" s="8">
        <v>0</v>
      </c>
      <c r="M31" s="4">
        <v>0.16</v>
      </c>
      <c r="N31" s="14">
        <v>0.22</v>
      </c>
      <c r="O31" s="8">
        <v>0.26</v>
      </c>
      <c r="P31" s="4">
        <v>7.0000000000000007E-2</v>
      </c>
      <c r="Q31" s="4">
        <v>0.02</v>
      </c>
      <c r="R31" s="4">
        <v>0</v>
      </c>
      <c r="S31" s="4">
        <v>0</v>
      </c>
      <c r="U31" s="10" t="s">
        <v>631</v>
      </c>
      <c r="V31" s="8">
        <v>0</v>
      </c>
      <c r="W31" s="4">
        <v>0.18</v>
      </c>
      <c r="X31" s="14">
        <v>0.05</v>
      </c>
      <c r="Y31" s="8">
        <v>0.2</v>
      </c>
      <c r="Z31" s="4">
        <v>0.05</v>
      </c>
      <c r="AA31" s="4">
        <v>0.02</v>
      </c>
      <c r="AB31" s="4">
        <v>0</v>
      </c>
      <c r="AC31" s="4">
        <v>0</v>
      </c>
    </row>
  </sheetData>
  <conditionalFormatting sqref="B3:I11 B13:I16 B18:I21 B23:I26 B28:I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L3:S11 L13:S16 L18:S21 L23:S26 L28:S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2" sqref="H2:H25"/>
    </sheetView>
  </sheetViews>
  <sheetFormatPr defaultRowHeight="15" x14ac:dyDescent="0.25"/>
  <cols>
    <col min="1" max="1" width="2.28515625" bestFit="1" customWidth="1"/>
    <col min="2" max="2" width="22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462</v>
      </c>
      <c r="C2" t="str">
        <f>INDEX(Teams!$A$1:$A$321,MATCH(B2,Teams!$B$1:$B$321,0))</f>
        <v>CI</v>
      </c>
      <c r="E2" t="str">
        <f>IF(A2&lt;&gt;A1,A2&amp;":[","")</f>
        <v>A:[</v>
      </c>
      <c r="F2" t="str">
        <f>"'"&amp;C2&amp;"'"</f>
        <v>'CI'</v>
      </c>
      <c r="G2" t="str">
        <f>IF(A2&lt;&gt;A3,"],",",")</f>
        <v>,</v>
      </c>
      <c r="H2" t="str">
        <f t="shared" ref="H2:H17" si="0">E2&amp;F2&amp;G2</f>
        <v>A:['CI',</v>
      </c>
    </row>
    <row r="3" spans="1:8" x14ac:dyDescent="0.25">
      <c r="A3" t="str">
        <f>CHAR(65+FLOOR(COUNTA(A$1:A2)/4,1))</f>
        <v>A</v>
      </c>
      <c r="B3" t="s">
        <v>525</v>
      </c>
      <c r="C3" t="str">
        <f>INDEX(Teams!$A$1:$A$321,MATCH(B3,Teams!$B$1:$B$321,0))</f>
        <v>NG</v>
      </c>
      <c r="E3" t="str">
        <f t="shared" ref="E3:E12" si="1">IF(A3&lt;&gt;A2,A3&amp;":[","")</f>
        <v/>
      </c>
      <c r="F3" t="str">
        <f t="shared" ref="F3:F12" si="2">"'"&amp;C3&amp;"'"</f>
        <v>'NG'</v>
      </c>
      <c r="G3" t="str">
        <f t="shared" ref="G3:G12" si="3">IF(A3&lt;&gt;A4,"],",",")</f>
        <v>,</v>
      </c>
      <c r="H3" t="str">
        <f t="shared" si="0"/>
        <v>'NG',</v>
      </c>
    </row>
    <row r="4" spans="1:8" x14ac:dyDescent="0.25">
      <c r="A4" t="str">
        <f>CHAR(65+FLOOR(COUNTA(A$1:A3)/4,1))</f>
        <v>A</v>
      </c>
      <c r="B4" t="s">
        <v>404</v>
      </c>
      <c r="C4" t="str">
        <f>INDEX(Teams!$A$1:$A$321,MATCH(B4,Teams!$B$1:$B$321,0))</f>
        <v>GQ</v>
      </c>
      <c r="E4" t="str">
        <f t="shared" si="1"/>
        <v/>
      </c>
      <c r="F4" t="str">
        <f t="shared" si="2"/>
        <v>'GQ'</v>
      </c>
      <c r="G4" t="str">
        <f t="shared" si="3"/>
        <v>,</v>
      </c>
      <c r="H4" t="str">
        <f t="shared" si="0"/>
        <v>'GQ',</v>
      </c>
    </row>
    <row r="5" spans="1:8" x14ac:dyDescent="0.25">
      <c r="A5" t="str">
        <f>CHAR(65+FLOOR(COUNTA(A$1:A4)/4,1))</f>
        <v>A</v>
      </c>
      <c r="B5" t="s">
        <v>448</v>
      </c>
      <c r="C5" t="str">
        <f>INDEX(Teams!$A$1:$A$321,MATCH(B5,Teams!$B$1:$B$321,0))</f>
        <v>GW</v>
      </c>
      <c r="E5" t="str">
        <f t="shared" si="1"/>
        <v/>
      </c>
      <c r="F5" t="str">
        <f t="shared" si="2"/>
        <v>'GW'</v>
      </c>
      <c r="G5" t="str">
        <f t="shared" si="3"/>
        <v>],</v>
      </c>
      <c r="H5" t="str">
        <f t="shared" si="0"/>
        <v>'GW'],</v>
      </c>
    </row>
    <row r="6" spans="1:8" x14ac:dyDescent="0.25">
      <c r="A6" t="str">
        <f>CHAR(65+FLOOR(COUNTA(A$1:A5)/4,1))</f>
        <v>B</v>
      </c>
      <c r="B6" t="s">
        <v>401</v>
      </c>
      <c r="C6" t="str">
        <f>INDEX(Teams!$A$1:$A$321,MATCH(B6,Teams!$B$1:$B$321,0))</f>
        <v>EG</v>
      </c>
      <c r="E6" t="str">
        <f t="shared" si="1"/>
        <v>B:[</v>
      </c>
      <c r="F6" t="str">
        <f t="shared" si="2"/>
        <v>'EG'</v>
      </c>
      <c r="G6" t="str">
        <f t="shared" si="3"/>
        <v>,</v>
      </c>
      <c r="H6" t="str">
        <f t="shared" si="0"/>
        <v>B:['EG',</v>
      </c>
    </row>
    <row r="7" spans="1:8" x14ac:dyDescent="0.25">
      <c r="A7" t="str">
        <f>CHAR(65+FLOOR(COUNTA(A$1:A6)/4,1))</f>
        <v>B</v>
      </c>
      <c r="B7" t="s">
        <v>434</v>
      </c>
      <c r="C7" t="str">
        <f>INDEX(Teams!$A$1:$A$321,MATCH(B7,Teams!$B$1:$B$321,0))</f>
        <v>GH</v>
      </c>
      <c r="E7" t="str">
        <f t="shared" si="1"/>
        <v/>
      </c>
      <c r="F7" t="str">
        <f t="shared" si="2"/>
        <v>'GH'</v>
      </c>
      <c r="G7" t="str">
        <f t="shared" si="3"/>
        <v>,</v>
      </c>
      <c r="H7" t="str">
        <f t="shared" si="0"/>
        <v>'GH',</v>
      </c>
    </row>
    <row r="8" spans="1:8" x14ac:dyDescent="0.25">
      <c r="A8" t="str">
        <f>CHAR(65+FLOOR(COUNTA(A$1:A7)/4,1))</f>
        <v>B</v>
      </c>
      <c r="B8" t="s">
        <v>348</v>
      </c>
      <c r="C8" t="str">
        <f>INDEX(Teams!$A$1:$A$321,MATCH(B8,Teams!$B$1:$B$321,0))</f>
        <v>CV</v>
      </c>
      <c r="E8" t="str">
        <f t="shared" si="1"/>
        <v/>
      </c>
      <c r="F8" t="str">
        <f t="shared" si="2"/>
        <v>'CV'</v>
      </c>
      <c r="G8" t="str">
        <f t="shared" si="3"/>
        <v>,</v>
      </c>
      <c r="H8" t="str">
        <f t="shared" si="0"/>
        <v>'CV',</v>
      </c>
    </row>
    <row r="9" spans="1:8" x14ac:dyDescent="0.25">
      <c r="A9" t="str">
        <f>CHAR(65+FLOOR(COUNTA(A$1:A8)/4,1))</f>
        <v>B</v>
      </c>
      <c r="B9" t="s">
        <v>512</v>
      </c>
      <c r="C9" t="str">
        <f>INDEX(Teams!$A$1:$A$321,MATCH(B9,Teams!$B$1:$B$321,0))</f>
        <v>MZ</v>
      </c>
      <c r="E9" t="str">
        <f t="shared" si="1"/>
        <v/>
      </c>
      <c r="F9" t="str">
        <f t="shared" si="2"/>
        <v>'MZ'</v>
      </c>
      <c r="G9" t="str">
        <f t="shared" si="3"/>
        <v>],</v>
      </c>
      <c r="H9" t="str">
        <f t="shared" si="0"/>
        <v>'MZ'],</v>
      </c>
    </row>
    <row r="10" spans="1:8" x14ac:dyDescent="0.25">
      <c r="A10" t="str">
        <f>CHAR(65+FLOOR(COUNTA(A$1:A9)/4,1))</f>
        <v>C</v>
      </c>
      <c r="B10" t="s">
        <v>582</v>
      </c>
      <c r="C10" t="str">
        <f>INDEX(Teams!$A$1:$A$321,MATCH(B10,Teams!$B$1:$B$321,0))</f>
        <v>SN</v>
      </c>
      <c r="E10" t="str">
        <f t="shared" si="1"/>
        <v>C:[</v>
      </c>
      <c r="F10" t="str">
        <f t="shared" si="2"/>
        <v>'SN'</v>
      </c>
      <c r="G10" t="str">
        <f t="shared" si="3"/>
        <v>,</v>
      </c>
      <c r="H10" t="str">
        <f t="shared" si="0"/>
        <v>C:['SN',</v>
      </c>
    </row>
    <row r="11" spans="1:8" x14ac:dyDescent="0.25">
      <c r="A11" t="str">
        <f>CHAR(65+FLOOR(COUNTA(A$1:A10)/4,1))</f>
        <v>C</v>
      </c>
      <c r="B11" t="s">
        <v>346</v>
      </c>
      <c r="C11" t="str">
        <f>INDEX(Teams!$A$1:$A$321,MATCH(B11,Teams!$B$1:$B$321,0))</f>
        <v>CM</v>
      </c>
      <c r="E11" t="str">
        <f t="shared" si="1"/>
        <v/>
      </c>
      <c r="F11" t="str">
        <f t="shared" si="2"/>
        <v>'CM'</v>
      </c>
      <c r="G11" t="str">
        <f t="shared" si="3"/>
        <v>,</v>
      </c>
      <c r="H11" t="str">
        <f t="shared" si="0"/>
        <v>'CM',</v>
      </c>
    </row>
    <row r="12" spans="1:8" x14ac:dyDescent="0.25">
      <c r="A12" t="str">
        <f>CHAR(65+FLOOR(COUNTA(A$1:A11)/4,1))</f>
        <v>C</v>
      </c>
      <c r="B12" t="s">
        <v>447</v>
      </c>
      <c r="C12" t="str">
        <f>INDEX(Teams!$A$1:$A$321,MATCH(B12,Teams!$B$1:$B$321,0))</f>
        <v>GN</v>
      </c>
      <c r="E12" t="str">
        <f t="shared" si="1"/>
        <v/>
      </c>
      <c r="F12" t="str">
        <f t="shared" si="2"/>
        <v>'GN'</v>
      </c>
      <c r="G12" t="str">
        <f t="shared" si="3"/>
        <v>,</v>
      </c>
      <c r="H12" t="str">
        <f t="shared" si="0"/>
        <v>'GN',</v>
      </c>
    </row>
    <row r="13" spans="1:8" x14ac:dyDescent="0.25">
      <c r="A13" t="str">
        <f>CHAR(65+FLOOR(COUNTA(A$1:A12)/4,1))</f>
        <v>C</v>
      </c>
      <c r="B13" t="s">
        <v>429</v>
      </c>
      <c r="C13" t="str">
        <f>INDEX(Teams!$A$1:$A$321,MATCH(B13,Teams!$B$1:$B$321,0))</f>
        <v>GM</v>
      </c>
      <c r="E13" t="str">
        <f t="shared" ref="E13:E17" si="4">IF(A13&lt;&gt;A12,A13&amp;":[","")</f>
        <v/>
      </c>
      <c r="F13" t="str">
        <f t="shared" ref="F13:F17" si="5">"'"&amp;C13&amp;"'"</f>
        <v>'GM'</v>
      </c>
      <c r="G13" t="str">
        <f t="shared" ref="G13:G17" si="6">IF(A13&lt;&gt;A14,"],",",")</f>
        <v>],</v>
      </c>
      <c r="H13" t="str">
        <f t="shared" si="0"/>
        <v>'GM'],</v>
      </c>
    </row>
    <row r="14" spans="1:8" x14ac:dyDescent="0.25">
      <c r="A14" t="str">
        <f>CHAR(65+FLOOR(COUNTA(A$1:A13)/4,1))</f>
        <v>D</v>
      </c>
      <c r="B14" t="s">
        <v>295</v>
      </c>
      <c r="C14" t="str">
        <f>INDEX(Teams!$A$1:$A$321,MATCH(B14,Teams!$B$1:$B$321,0))</f>
        <v>DZ</v>
      </c>
      <c r="E14" t="str">
        <f t="shared" si="4"/>
        <v>D:[</v>
      </c>
      <c r="F14" t="str">
        <f t="shared" si="5"/>
        <v>'DZ'</v>
      </c>
      <c r="G14" t="str">
        <f t="shared" si="6"/>
        <v>,</v>
      </c>
      <c r="H14" t="str">
        <f t="shared" si="0"/>
        <v>D:['DZ',</v>
      </c>
    </row>
    <row r="15" spans="1:8" x14ac:dyDescent="0.25">
      <c r="A15" t="str">
        <f>CHAR(65+FLOOR(COUNTA(A$1:A14)/4,1))</f>
        <v>D</v>
      </c>
      <c r="B15" t="s">
        <v>341</v>
      </c>
      <c r="C15" t="str">
        <f>INDEX(Teams!$A$1:$A$321,MATCH(B15,Teams!$B$1:$B$321,0))</f>
        <v>BF</v>
      </c>
      <c r="E15" t="str">
        <f t="shared" si="4"/>
        <v/>
      </c>
      <c r="F15" t="str">
        <f t="shared" si="5"/>
        <v>'BF'</v>
      </c>
      <c r="G15" t="str">
        <f t="shared" si="6"/>
        <v>,</v>
      </c>
      <c r="H15" t="str">
        <f t="shared" si="0"/>
        <v>'BF',</v>
      </c>
    </row>
    <row r="16" spans="1:8" x14ac:dyDescent="0.25">
      <c r="A16" t="str">
        <f>CHAR(65+FLOOR(COUNTA(A$1:A15)/4,1))</f>
        <v>D</v>
      </c>
      <c r="B16" t="s">
        <v>502</v>
      </c>
      <c r="C16" t="str">
        <f>INDEX(Teams!$A$1:$A$321,MATCH(B16,Teams!$B$1:$B$321,0))</f>
        <v>MR</v>
      </c>
      <c r="E16" t="str">
        <f t="shared" si="4"/>
        <v/>
      </c>
      <c r="F16" t="str">
        <f t="shared" si="5"/>
        <v>'MR'</v>
      </c>
      <c r="G16" t="str">
        <f t="shared" si="6"/>
        <v>,</v>
      </c>
      <c r="H16" t="str">
        <f t="shared" si="0"/>
        <v>'MR',</v>
      </c>
    </row>
    <row r="17" spans="1:8" x14ac:dyDescent="0.25">
      <c r="A17" t="str">
        <f>CHAR(65+FLOOR(COUNTA(A$1:A16)/4,1))</f>
        <v>D</v>
      </c>
      <c r="B17" t="s">
        <v>297</v>
      </c>
      <c r="C17" t="str">
        <f>INDEX(Teams!$A$1:$A$321,MATCH(B17,Teams!$B$1:$B$321,0))</f>
        <v>AO</v>
      </c>
      <c r="E17" t="str">
        <f t="shared" si="4"/>
        <v/>
      </c>
      <c r="F17" t="str">
        <f t="shared" si="5"/>
        <v>'AO'</v>
      </c>
      <c r="G17" t="str">
        <f t="shared" si="6"/>
        <v>],</v>
      </c>
      <c r="H17" t="str">
        <f t="shared" si="0"/>
        <v>'AO'],</v>
      </c>
    </row>
    <row r="18" spans="1:8" x14ac:dyDescent="0.25">
      <c r="A18" t="str">
        <f>CHAR(65+FLOOR(COUNTA(A$1:A17)/4,1))</f>
        <v>E</v>
      </c>
      <c r="B18" t="s">
        <v>638</v>
      </c>
      <c r="C18" t="str">
        <f>INDEX(Teams!$A$1:$A$321,MATCH(B18,Teams!$B$1:$B$321,0))</f>
        <v>TN</v>
      </c>
      <c r="E18" t="str">
        <f t="shared" ref="E18:E25" si="7">IF(A18&lt;&gt;A17,A18&amp;":[","")</f>
        <v>E:[</v>
      </c>
      <c r="F18" t="str">
        <f t="shared" ref="F18:F25" si="8">"'"&amp;C18&amp;"'"</f>
        <v>'TN'</v>
      </c>
      <c r="G18" t="str">
        <f t="shared" ref="G18:G25" si="9">IF(A18&lt;&gt;A19,"],",",")</f>
        <v>,</v>
      </c>
      <c r="H18" t="str">
        <f t="shared" ref="H18:H25" si="10">E18&amp;F18&amp;G18</f>
        <v>E:['TN',</v>
      </c>
    </row>
    <row r="19" spans="1:8" x14ac:dyDescent="0.25">
      <c r="A19" t="str">
        <f>CHAR(65+FLOOR(COUNTA(A$1:A18)/4,1))</f>
        <v>E</v>
      </c>
      <c r="B19" t="s">
        <v>496</v>
      </c>
      <c r="C19" t="str">
        <f>INDEX(Teams!$A$1:$A$321,MATCH(B19,Teams!$B$1:$B$321,0))</f>
        <v>ML</v>
      </c>
      <c r="E19" t="str">
        <f t="shared" si="7"/>
        <v/>
      </c>
      <c r="F19" t="str">
        <f t="shared" si="8"/>
        <v>'ML'</v>
      </c>
      <c r="G19" t="str">
        <f t="shared" si="9"/>
        <v>,</v>
      </c>
      <c r="H19" t="str">
        <f t="shared" si="10"/>
        <v>'ML',</v>
      </c>
    </row>
    <row r="20" spans="1:8" x14ac:dyDescent="0.25">
      <c r="A20" t="str">
        <f>CHAR(65+FLOOR(COUNTA(A$1:A19)/4,1))</f>
        <v>E</v>
      </c>
      <c r="B20" t="s">
        <v>246</v>
      </c>
      <c r="C20" t="str">
        <f>INDEX(Teams!$A$1:$A$321,MATCH(B20,Teams!$B$1:$B$321,0))</f>
        <v>ZA</v>
      </c>
      <c r="E20" t="str">
        <f t="shared" si="7"/>
        <v/>
      </c>
      <c r="F20" t="str">
        <f t="shared" si="8"/>
        <v>'ZA'</v>
      </c>
      <c r="G20" t="str">
        <f t="shared" si="9"/>
        <v>,</v>
      </c>
      <c r="H20" t="str">
        <f t="shared" si="10"/>
        <v>'ZA',</v>
      </c>
    </row>
    <row r="21" spans="1:8" x14ac:dyDescent="0.25">
      <c r="A21" t="str">
        <f>CHAR(65+FLOOR(COUNTA(A$1:A20)/4,1))</f>
        <v>E</v>
      </c>
      <c r="B21" t="s">
        <v>514</v>
      </c>
      <c r="C21" t="str">
        <f>INDEX(Teams!$A$1:$A$321,MATCH(B21,Teams!$B$1:$B$321,0))</f>
        <v>NA</v>
      </c>
      <c r="E21" t="str">
        <f t="shared" si="7"/>
        <v/>
      </c>
      <c r="F21" t="str">
        <f t="shared" si="8"/>
        <v>'NA'</v>
      </c>
      <c r="G21" t="str">
        <f t="shared" si="9"/>
        <v>],</v>
      </c>
      <c r="H21" t="str">
        <f t="shared" si="10"/>
        <v>'NA'],</v>
      </c>
    </row>
    <row r="22" spans="1:8" x14ac:dyDescent="0.25">
      <c r="A22" t="str">
        <f>CHAR(65+FLOOR(COUNTA(A$1:A21)/4,1))</f>
        <v>F</v>
      </c>
      <c r="B22" t="s">
        <v>511</v>
      </c>
      <c r="C22" t="str">
        <f>INDEX(Teams!$A$1:$A$321,MATCH(B22,Teams!$B$1:$B$321,0))</f>
        <v>MA</v>
      </c>
      <c r="E22" t="str">
        <f t="shared" si="7"/>
        <v>F:[</v>
      </c>
      <c r="F22" t="str">
        <f t="shared" si="8"/>
        <v>'MA'</v>
      </c>
      <c r="G22" t="str">
        <f t="shared" si="9"/>
        <v>,</v>
      </c>
      <c r="H22" t="str">
        <f t="shared" si="10"/>
        <v>F:['MA',</v>
      </c>
    </row>
    <row r="23" spans="1:8" x14ac:dyDescent="0.25">
      <c r="A23" t="str">
        <f>CHAR(65+FLOOR(COUNTA(A$1:A22)/4,1))</f>
        <v>F</v>
      </c>
      <c r="B23" t="s">
        <v>389</v>
      </c>
      <c r="C23" t="str">
        <f>INDEX(Teams!$A$1:$A$321,MATCH(B23,Teams!$B$1:$B$321,0))</f>
        <v>CD</v>
      </c>
      <c r="E23" t="str">
        <f t="shared" si="7"/>
        <v/>
      </c>
      <c r="F23" t="str">
        <f t="shared" si="8"/>
        <v>'CD'</v>
      </c>
      <c r="G23" t="str">
        <f t="shared" si="9"/>
        <v>,</v>
      </c>
      <c r="H23" t="str">
        <f t="shared" si="10"/>
        <v>'CD',</v>
      </c>
    </row>
    <row r="24" spans="1:8" x14ac:dyDescent="0.25">
      <c r="A24" t="str">
        <f>CHAR(65+FLOOR(COUNTA(A$1:A23)/4,1))</f>
        <v>F</v>
      </c>
      <c r="B24" t="s">
        <v>690</v>
      </c>
      <c r="C24" t="str">
        <f>INDEX(Teams!$A$1:$A$321,MATCH(B24,Teams!$B$1:$B$321,0))</f>
        <v>ZM</v>
      </c>
      <c r="E24" t="str">
        <f t="shared" si="7"/>
        <v/>
      </c>
      <c r="F24" t="str">
        <f t="shared" si="8"/>
        <v>'ZM'</v>
      </c>
      <c r="G24" t="str">
        <f t="shared" si="9"/>
        <v>,</v>
      </c>
      <c r="H24" t="str">
        <f t="shared" si="10"/>
        <v>'ZM',</v>
      </c>
    </row>
    <row r="25" spans="1:8" x14ac:dyDescent="0.25">
      <c r="A25" t="str">
        <f>CHAR(65+FLOOR(COUNTA(A$1:A24)/4,1))</f>
        <v>F</v>
      </c>
      <c r="B25" t="s">
        <v>631</v>
      </c>
      <c r="C25" t="str">
        <f>INDEX(Teams!$A$1:$A$321,MATCH(B25,Teams!$B$1:$B$321,0))</f>
        <v>TZ</v>
      </c>
      <c r="E25" t="str">
        <f t="shared" si="7"/>
        <v/>
      </c>
      <c r="F25" t="str">
        <f t="shared" si="8"/>
        <v>'TZ'</v>
      </c>
      <c r="G25" t="str">
        <f t="shared" si="9"/>
        <v>],</v>
      </c>
      <c r="H25" t="str">
        <f t="shared" si="10"/>
        <v>'TZ'],</v>
      </c>
    </row>
    <row r="35" spans="1:8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11">E35&amp;F35&amp;G35</f>
        <v>A:['ES',</v>
      </c>
    </row>
    <row r="36" spans="1:8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12">IF(A36&lt;&gt;A35,A36&amp;":[","")</f>
        <v/>
      </c>
      <c r="F36" t="str">
        <f t="shared" ref="F36:F45" si="13">"'"&amp;C36&amp;"'"</f>
        <v>'SQ'</v>
      </c>
      <c r="G36" t="str">
        <f t="shared" ref="G36:G45" si="14">IF(A36&lt;&gt;A37,"],",",")</f>
        <v>,</v>
      </c>
      <c r="H36" t="str">
        <f t="shared" si="11"/>
        <v>'SQ',</v>
      </c>
    </row>
    <row r="37" spans="1:8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12"/>
        <v/>
      </c>
      <c r="F37" t="str">
        <f t="shared" si="13"/>
        <v>'NO'</v>
      </c>
      <c r="G37" t="str">
        <f t="shared" si="14"/>
        <v>,</v>
      </c>
      <c r="H37" t="str">
        <f t="shared" si="11"/>
        <v>'NO',</v>
      </c>
    </row>
    <row r="38" spans="1:8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12"/>
        <v/>
      </c>
      <c r="F38" t="str">
        <f t="shared" si="13"/>
        <v>'GE'</v>
      </c>
      <c r="G38" t="str">
        <f t="shared" si="14"/>
        <v>,</v>
      </c>
      <c r="H38" t="str">
        <f t="shared" si="11"/>
        <v>'GE',</v>
      </c>
    </row>
    <row r="39" spans="1:8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12"/>
        <v/>
      </c>
      <c r="F39" t="str">
        <f t="shared" si="13"/>
        <v>'CY'</v>
      </c>
      <c r="G39" t="str">
        <f t="shared" si="14"/>
        <v>],</v>
      </c>
      <c r="H39" t="str">
        <f t="shared" si="11"/>
        <v>'CY'],</v>
      </c>
    </row>
    <row r="40" spans="1:8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12"/>
        <v>B:[</v>
      </c>
      <c r="F40" t="str">
        <f t="shared" si="13"/>
        <v>'FR'</v>
      </c>
      <c r="G40" t="str">
        <f t="shared" si="14"/>
        <v>,</v>
      </c>
      <c r="H40" t="str">
        <f t="shared" si="11"/>
        <v>B:['FR',</v>
      </c>
    </row>
    <row r="41" spans="1:8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12"/>
        <v/>
      </c>
      <c r="F41" t="str">
        <f t="shared" si="13"/>
        <v>'GR'</v>
      </c>
      <c r="G41" t="str">
        <f t="shared" si="14"/>
        <v>,</v>
      </c>
      <c r="H41" t="str">
        <f t="shared" si="11"/>
        <v>'GR',</v>
      </c>
    </row>
    <row r="42" spans="1:8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12"/>
        <v/>
      </c>
      <c r="F42" t="str">
        <f t="shared" si="13"/>
        <v>'IE'</v>
      </c>
      <c r="G42" t="str">
        <f t="shared" si="14"/>
        <v>,</v>
      </c>
      <c r="H42" t="str">
        <f t="shared" si="11"/>
        <v>'IE',</v>
      </c>
    </row>
    <row r="43" spans="1:8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12"/>
        <v/>
      </c>
      <c r="F43" t="str">
        <f t="shared" si="13"/>
        <v>'GI'</v>
      </c>
      <c r="G43" t="str">
        <f t="shared" si="14"/>
        <v>,</v>
      </c>
      <c r="H43" t="str">
        <f t="shared" si="11"/>
        <v>'GI',</v>
      </c>
    </row>
    <row r="44" spans="1:8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12"/>
        <v/>
      </c>
      <c r="F44" t="str">
        <f t="shared" si="13"/>
        <v>'NL'</v>
      </c>
      <c r="G44" t="str">
        <f t="shared" si="14"/>
        <v>],</v>
      </c>
      <c r="H44" t="str">
        <f t="shared" si="11"/>
        <v>'NL'],</v>
      </c>
    </row>
    <row r="45" spans="1:8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12"/>
        <v>C:[</v>
      </c>
      <c r="F45" t="str">
        <f t="shared" si="13"/>
        <v>'EN'</v>
      </c>
      <c r="G45" t="str">
        <f t="shared" si="14"/>
        <v>,</v>
      </c>
      <c r="H45" t="str">
        <f t="shared" si="11"/>
        <v>C:['EN',</v>
      </c>
    </row>
    <row r="46" spans="1:8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5">IF(A46&lt;&gt;A45,A46&amp;":[","")</f>
        <v/>
      </c>
      <c r="F46" t="str">
        <f t="shared" ref="F46:F66" si="16">"'"&amp;C46&amp;"'"</f>
        <v>'NM'</v>
      </c>
      <c r="G46" t="str">
        <f t="shared" ref="G46:G66" si="17">IF(A46&lt;&gt;A47,"],",",")</f>
        <v>,</v>
      </c>
      <c r="H46" t="str">
        <f t="shared" si="11"/>
        <v>'NM',</v>
      </c>
    </row>
    <row r="47" spans="1:8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5"/>
        <v/>
      </c>
      <c r="F47" t="str">
        <f t="shared" si="16"/>
        <v>'UA'</v>
      </c>
      <c r="G47" t="str">
        <f t="shared" si="17"/>
        <v>,</v>
      </c>
      <c r="H47" t="str">
        <f t="shared" si="11"/>
        <v>'UA',</v>
      </c>
    </row>
    <row r="48" spans="1:8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5"/>
        <v/>
      </c>
      <c r="F48" t="str">
        <f t="shared" si="16"/>
        <v>'MT'</v>
      </c>
      <c r="G48" t="str">
        <f t="shared" si="17"/>
        <v>,</v>
      </c>
      <c r="H48" t="str">
        <f t="shared" si="11"/>
        <v>'MT',</v>
      </c>
    </row>
    <row r="49" spans="1:8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5"/>
        <v/>
      </c>
      <c r="F49" t="str">
        <f t="shared" si="16"/>
        <v>'IT'</v>
      </c>
      <c r="G49" t="str">
        <f t="shared" si="17"/>
        <v>],</v>
      </c>
      <c r="H49" t="str">
        <f t="shared" si="11"/>
        <v>'IT'],</v>
      </c>
    </row>
    <row r="50" spans="1:8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5"/>
        <v>D:[</v>
      </c>
      <c r="F50" t="str">
        <f t="shared" si="16"/>
        <v>'HR'</v>
      </c>
      <c r="G50" t="str">
        <f t="shared" si="17"/>
        <v>,</v>
      </c>
      <c r="H50" t="str">
        <f t="shared" si="11"/>
        <v>D:['HR',</v>
      </c>
    </row>
    <row r="51" spans="1:8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5"/>
        <v/>
      </c>
      <c r="F51" t="str">
        <f t="shared" si="16"/>
        <v>'WA'</v>
      </c>
      <c r="G51" t="str">
        <f t="shared" si="17"/>
        <v>,</v>
      </c>
      <c r="H51" t="str">
        <f t="shared" si="11"/>
        <v>'WA',</v>
      </c>
    </row>
    <row r="52" spans="1:8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5"/>
        <v/>
      </c>
      <c r="F52" t="str">
        <f t="shared" si="16"/>
        <v>'AM'</v>
      </c>
      <c r="G52" t="str">
        <f t="shared" si="17"/>
        <v>,</v>
      </c>
      <c r="H52" t="str">
        <f t="shared" si="11"/>
        <v>'AM',</v>
      </c>
    </row>
    <row r="53" spans="1:8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5"/>
        <v/>
      </c>
      <c r="F53" t="str">
        <f t="shared" si="16"/>
        <v>'TR'</v>
      </c>
      <c r="G53" t="str">
        <f t="shared" si="17"/>
        <v>,</v>
      </c>
      <c r="H53" t="str">
        <f t="shared" si="11"/>
        <v>'TR',</v>
      </c>
    </row>
    <row r="54" spans="1:8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5"/>
        <v/>
      </c>
      <c r="F54" t="str">
        <f t="shared" si="16"/>
        <v>'LV'</v>
      </c>
      <c r="G54" t="str">
        <f t="shared" si="17"/>
        <v>],</v>
      </c>
      <c r="H54" t="str">
        <f t="shared" si="11"/>
        <v>'LV'],</v>
      </c>
    </row>
    <row r="55" spans="1:8" x14ac:dyDescent="0.25">
      <c r="A55" t="str">
        <f>CHAR(65+FLOOR(COUNTA(A$1:A21)/5,1))</f>
        <v>E</v>
      </c>
      <c r="B55" t="s">
        <v>379</v>
      </c>
      <c r="C55" t="str">
        <f>INDEX(Teams!$A$1:$A$321,MATCH(B55,Teams!$B$1:$B$321,0))</f>
        <v>CZ</v>
      </c>
      <c r="E55" t="str">
        <f t="shared" si="15"/>
        <v>E:[</v>
      </c>
      <c r="F55" t="str">
        <f t="shared" si="16"/>
        <v>'CZ'</v>
      </c>
      <c r="G55" t="str">
        <f t="shared" si="17"/>
        <v>,</v>
      </c>
      <c r="H55" t="str">
        <f t="shared" si="11"/>
        <v>E:['CZ',</v>
      </c>
    </row>
    <row r="56" spans="1:8" x14ac:dyDescent="0.25">
      <c r="A56" t="str">
        <f>CHAR(65+FLOOR(COUNTA(A$1:A22)/5,1))</f>
        <v>E</v>
      </c>
      <c r="B56" t="s">
        <v>408</v>
      </c>
      <c r="C56" t="str">
        <f>INDEX(Teams!$A$1:$A$321,MATCH(B56,Teams!$B$1:$B$321,0))</f>
        <v>FO</v>
      </c>
      <c r="E56" t="str">
        <f t="shared" si="15"/>
        <v/>
      </c>
      <c r="F56" t="str">
        <f t="shared" si="16"/>
        <v>'FO'</v>
      </c>
      <c r="G56" t="str">
        <f t="shared" si="17"/>
        <v>,</v>
      </c>
      <c r="H56" t="str">
        <f t="shared" si="11"/>
        <v>'FO',</v>
      </c>
    </row>
    <row r="57" spans="1:8" x14ac:dyDescent="0.25">
      <c r="A57" t="str">
        <f>CHAR(65+FLOOR(COUNTA(A$1:A23)/5,1))</f>
        <v>E</v>
      </c>
      <c r="B57" t="s">
        <v>506</v>
      </c>
      <c r="C57" t="str">
        <f>INDEX(Teams!$A$1:$A$321,MATCH(B57,Teams!$B$1:$B$321,0))</f>
        <v>MD</v>
      </c>
      <c r="E57" t="str">
        <f t="shared" si="15"/>
        <v/>
      </c>
      <c r="F57" t="str">
        <f t="shared" si="16"/>
        <v>'MD'</v>
      </c>
      <c r="G57" t="str">
        <f t="shared" si="17"/>
        <v>,</v>
      </c>
      <c r="H57" t="str">
        <f t="shared" si="11"/>
        <v>'MD',</v>
      </c>
    </row>
    <row r="58" spans="1:8" x14ac:dyDescent="0.25">
      <c r="A58" t="str">
        <f>CHAR(65+FLOOR(COUNTA(A$1:A24)/5,1))</f>
        <v>E</v>
      </c>
      <c r="B58" t="s">
        <v>294</v>
      </c>
      <c r="C58" t="str">
        <f>INDEX(Teams!$A$1:$A$321,MATCH(B58,Teams!$B$1:$B$321,0))</f>
        <v>AL</v>
      </c>
      <c r="E58" t="str">
        <f t="shared" si="15"/>
        <v/>
      </c>
      <c r="F58" t="str">
        <f t="shared" si="16"/>
        <v>'AL'</v>
      </c>
      <c r="G58" t="str">
        <f t="shared" si="17"/>
        <v>,</v>
      </c>
      <c r="H58" t="str">
        <f t="shared" si="11"/>
        <v>'AL',</v>
      </c>
    </row>
    <row r="59" spans="1:8" x14ac:dyDescent="0.25">
      <c r="A59" t="str">
        <f>CHAR(65+FLOOR(COUNTA(A$1:A25)/5,1))</f>
        <v>E</v>
      </c>
      <c r="B59" t="s">
        <v>561</v>
      </c>
      <c r="C59" t="str">
        <f>INDEX(Teams!$A$1:$A$321,MATCH(B59,Teams!$B$1:$B$321,0))</f>
        <v>PL</v>
      </c>
      <c r="E59" t="str">
        <f t="shared" si="15"/>
        <v/>
      </c>
      <c r="F59" t="str">
        <f t="shared" si="16"/>
        <v>'PL'</v>
      </c>
      <c r="G59" t="str">
        <f t="shared" si="17"/>
        <v>,</v>
      </c>
      <c r="H59" t="str">
        <f t="shared" si="11"/>
        <v>'PL',</v>
      </c>
    </row>
    <row r="60" spans="1:8" x14ac:dyDescent="0.25">
      <c r="A60" t="str">
        <f>CHAR(65+FLOOR(COUNTA(A$1:A26)/5,1))</f>
        <v>E</v>
      </c>
      <c r="B60" t="s">
        <v>304</v>
      </c>
      <c r="C60" t="str">
        <f>INDEX(Teams!$A$1:$A$321,MATCH(B60,Teams!$B$1:$B$321,0))</f>
        <v>AT</v>
      </c>
      <c r="E60" t="str">
        <f t="shared" si="15"/>
        <v/>
      </c>
      <c r="F60" t="str">
        <f t="shared" si="16"/>
        <v>'AT'</v>
      </c>
      <c r="G60" t="str">
        <f t="shared" si="17"/>
        <v>,</v>
      </c>
      <c r="H60" t="str">
        <f t="shared" si="11"/>
        <v>'AT',</v>
      </c>
    </row>
    <row r="61" spans="1:8" x14ac:dyDescent="0.25">
      <c r="A61" t="str">
        <f>CHAR(65+FLOOR(COUNTA(A$1:A27)/5,1))</f>
        <v>E</v>
      </c>
      <c r="B61" t="s">
        <v>316</v>
      </c>
      <c r="C61" t="str">
        <f>INDEX(Teams!$A$1:$A$321,MATCH(B61,Teams!$B$1:$B$321,0))</f>
        <v>BE</v>
      </c>
      <c r="E61" t="str">
        <f t="shared" si="15"/>
        <v/>
      </c>
      <c r="F61" t="str">
        <f t="shared" si="16"/>
        <v>'BE'</v>
      </c>
      <c r="G61" t="str">
        <f t="shared" si="17"/>
        <v>,</v>
      </c>
      <c r="H61" t="str">
        <f t="shared" si="11"/>
        <v>'BE',</v>
      </c>
    </row>
    <row r="62" spans="1:8" x14ac:dyDescent="0.25">
      <c r="A62" t="str">
        <f>CHAR(65+FLOOR(COUNTA(A$1:A28)/5,1))</f>
        <v>E</v>
      </c>
      <c r="B62" t="s">
        <v>406</v>
      </c>
      <c r="C62" t="str">
        <f>INDEX(Teams!$A$1:$A$321,MATCH(B62,Teams!$B$1:$B$321,0))</f>
        <v>EE</v>
      </c>
      <c r="E62" t="str">
        <f t="shared" si="15"/>
        <v/>
      </c>
      <c r="F62" t="str">
        <f t="shared" si="16"/>
        <v>'EE'</v>
      </c>
      <c r="G62" t="str">
        <f t="shared" si="17"/>
        <v>,</v>
      </c>
      <c r="H62" t="str">
        <f t="shared" si="11"/>
        <v>'EE',</v>
      </c>
    </row>
    <row r="63" spans="1:8" x14ac:dyDescent="0.25">
      <c r="A63" t="str">
        <f>CHAR(65+FLOOR(COUNTA(A$1:A29)/5,1))</f>
        <v>E</v>
      </c>
      <c r="B63" t="s">
        <v>307</v>
      </c>
      <c r="C63" t="str">
        <f>INDEX(Teams!$A$1:$A$321,MATCH(B63,Teams!$B$1:$B$321,0))</f>
        <v>AZ</v>
      </c>
      <c r="E63" t="str">
        <f t="shared" si="15"/>
        <v/>
      </c>
      <c r="F63" t="str">
        <f t="shared" si="16"/>
        <v>'AZ'</v>
      </c>
      <c r="G63" t="str">
        <f t="shared" si="17"/>
        <v>,</v>
      </c>
      <c r="H63" t="str">
        <f t="shared" si="11"/>
        <v>'AZ',</v>
      </c>
    </row>
    <row r="64" spans="1:8" x14ac:dyDescent="0.25">
      <c r="A64" t="str">
        <f>CHAR(65+FLOOR(COUNTA(A$1:A30)/5,1))</f>
        <v>E</v>
      </c>
      <c r="B64" t="s">
        <v>623</v>
      </c>
      <c r="C64" t="str">
        <f>INDEX(Teams!$A$1:$A$321,MATCH(B64,Teams!$B$1:$B$321,0))</f>
        <v>SE</v>
      </c>
      <c r="E64" t="str">
        <f t="shared" si="15"/>
        <v/>
      </c>
      <c r="F64" t="str">
        <f t="shared" si="16"/>
        <v>'SE'</v>
      </c>
      <c r="G64" t="str">
        <f t="shared" si="17"/>
        <v>,</v>
      </c>
      <c r="H64" t="str">
        <f t="shared" si="11"/>
        <v>'SE',</v>
      </c>
    </row>
    <row r="65" spans="1:8" x14ac:dyDescent="0.25">
      <c r="A65" t="str">
        <f>CHAR(65+FLOOR(COUNTA(A$1:A31)/5,1))</f>
        <v>E</v>
      </c>
      <c r="B65" t="s">
        <v>583</v>
      </c>
      <c r="C65" t="str">
        <f>INDEX(Teams!$A$1:$A$321,MATCH(B65,Teams!$B$1:$B$321,0))</f>
        <v>RS</v>
      </c>
      <c r="E65" t="str">
        <f t="shared" si="15"/>
        <v/>
      </c>
      <c r="F65" t="str">
        <f t="shared" si="16"/>
        <v>'RS'</v>
      </c>
      <c r="G65" t="str">
        <f t="shared" si="17"/>
        <v>,</v>
      </c>
      <c r="H65" t="str">
        <f t="shared" si="11"/>
        <v>'RS',</v>
      </c>
    </row>
    <row r="66" spans="1:8" x14ac:dyDescent="0.25">
      <c r="A66" t="str">
        <f>CHAR(65+FLOOR(COUNTA(A$1:A32)/5,1))</f>
        <v>E</v>
      </c>
      <c r="B66" t="s">
        <v>509</v>
      </c>
      <c r="C66" t="str">
        <f>INDEX(Teams!$A$1:$A$321,MATCH(B66,Teams!$B$1:$B$321,0))</f>
        <v>ME</v>
      </c>
      <c r="E66" t="str">
        <f t="shared" si="15"/>
        <v/>
      </c>
      <c r="F66" t="str">
        <f t="shared" si="16"/>
        <v>'ME'</v>
      </c>
      <c r="G66" t="str">
        <f t="shared" si="17"/>
        <v>,</v>
      </c>
      <c r="H66" t="str">
        <f t="shared" si="11"/>
        <v>'ME',</v>
      </c>
    </row>
    <row r="67" spans="1:8" x14ac:dyDescent="0.25">
      <c r="A67" t="str">
        <f>CHAR(65+FLOOR(COUNTA(A$1:A33)/5,1))</f>
        <v>E</v>
      </c>
      <c r="B67" t="s">
        <v>453</v>
      </c>
      <c r="C67" t="str">
        <f>INDEX(Teams!$A$1:$A$321,MATCH(B67,Teams!$B$1:$B$321,0))</f>
        <v>HU</v>
      </c>
      <c r="E67" t="str">
        <f t="shared" ref="E67:E87" si="18">IF(A67&lt;&gt;A66,A67&amp;":[","")</f>
        <v/>
      </c>
      <c r="F67" t="str">
        <f t="shared" ref="F67:F87" si="19">"'"&amp;C67&amp;"'"</f>
        <v>'HU'</v>
      </c>
      <c r="G67" t="str">
        <f t="shared" ref="G67:G87" si="20">IF(A67&lt;&gt;A68,"],",",")</f>
        <v>,</v>
      </c>
      <c r="H67" t="str">
        <f t="shared" ref="H67:H87" si="21">E67&amp;F67&amp;G67</f>
        <v>'HU',</v>
      </c>
    </row>
    <row r="68" spans="1:8" x14ac:dyDescent="0.25">
      <c r="A68" t="str">
        <f>CHAR(65+FLOOR(COUNTA(A$1:A34)/5,1))</f>
        <v>E</v>
      </c>
      <c r="B68" t="s">
        <v>340</v>
      </c>
      <c r="C68" t="str">
        <f>INDEX(Teams!$A$1:$A$321,MATCH(B68,Teams!$B$1:$B$321,0))</f>
        <v>BG</v>
      </c>
      <c r="E68" t="str">
        <f t="shared" si="18"/>
        <v/>
      </c>
      <c r="F68" t="str">
        <f t="shared" si="19"/>
        <v>'BG'</v>
      </c>
      <c r="G68" t="str">
        <f t="shared" si="20"/>
        <v>],</v>
      </c>
      <c r="H68" t="str">
        <f t="shared" si="21"/>
        <v>'BG'],</v>
      </c>
    </row>
    <row r="69" spans="1:8" x14ac:dyDescent="0.25">
      <c r="A69" t="str">
        <f>CHAR(65+FLOOR(COUNTA(A$1:A35)/5,1))</f>
        <v>F</v>
      </c>
      <c r="B69" t="s">
        <v>484</v>
      </c>
      <c r="C69" t="str">
        <f>INDEX(Teams!$A$1:$A$321,MATCH(B69,Teams!$B$1:$B$321,0))</f>
        <v>LT</v>
      </c>
      <c r="E69" t="str">
        <f t="shared" si="18"/>
        <v>F:[</v>
      </c>
      <c r="F69" t="str">
        <f t="shared" si="19"/>
        <v>'LT'</v>
      </c>
      <c r="G69" t="str">
        <f t="shared" si="20"/>
        <v>],</v>
      </c>
      <c r="H69" t="str">
        <f t="shared" si="21"/>
        <v>F:['LT'],</v>
      </c>
    </row>
    <row r="70" spans="1:8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8"/>
        <v>H:[</v>
      </c>
      <c r="F70" t="str">
        <f t="shared" si="19"/>
        <v>'DK'</v>
      </c>
      <c r="G70" t="str">
        <f t="shared" si="20"/>
        <v>,</v>
      </c>
      <c r="H70" t="str">
        <f t="shared" si="21"/>
        <v>H:['DK',</v>
      </c>
    </row>
    <row r="71" spans="1:8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8"/>
        <v/>
      </c>
      <c r="F71" t="str">
        <f t="shared" si="19"/>
        <v>'EI'</v>
      </c>
      <c r="G71" t="str">
        <f t="shared" si="20"/>
        <v>,</v>
      </c>
      <c r="H71" t="str">
        <f t="shared" si="21"/>
        <v>'EI',</v>
      </c>
    </row>
    <row r="72" spans="1:8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8"/>
        <v/>
      </c>
      <c r="F72" t="str">
        <f t="shared" si="19"/>
        <v>'SI'</v>
      </c>
      <c r="G72" t="str">
        <f t="shared" si="20"/>
        <v>,</v>
      </c>
      <c r="H72" t="str">
        <f t="shared" si="21"/>
        <v>'SI',</v>
      </c>
    </row>
    <row r="73" spans="1:8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8"/>
        <v/>
      </c>
      <c r="F73" t="str">
        <f t="shared" si="19"/>
        <v>'KZ'</v>
      </c>
      <c r="G73" t="str">
        <f t="shared" si="20"/>
        <v>,</v>
      </c>
      <c r="H73" t="str">
        <f t="shared" si="21"/>
        <v>'KZ',</v>
      </c>
    </row>
    <row r="74" spans="1:8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8"/>
        <v/>
      </c>
      <c r="F74" t="str">
        <f t="shared" si="19"/>
        <v>'FI'</v>
      </c>
      <c r="G74" t="str">
        <f t="shared" si="20"/>
        <v>,</v>
      </c>
      <c r="H74" t="str">
        <f t="shared" si="21"/>
        <v>'FI',</v>
      </c>
    </row>
    <row r="75" spans="1:8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8"/>
        <v/>
      </c>
      <c r="F75" t="str">
        <f t="shared" si="19"/>
        <v>'SM'</v>
      </c>
      <c r="G75" t="str">
        <f t="shared" si="20"/>
        <v>],</v>
      </c>
      <c r="H75" t="str">
        <f t="shared" si="21"/>
        <v>'SM'],</v>
      </c>
    </row>
    <row r="76" spans="1:8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8"/>
        <v>I:[</v>
      </c>
      <c r="F76" t="str">
        <f t="shared" si="19"/>
        <v>'CH'</v>
      </c>
      <c r="G76" t="str">
        <f t="shared" si="20"/>
        <v>,</v>
      </c>
      <c r="H76" t="str">
        <f t="shared" si="21"/>
        <v>I:['CH',</v>
      </c>
    </row>
    <row r="77" spans="1:8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8"/>
        <v/>
      </c>
      <c r="F77" t="str">
        <f t="shared" si="19"/>
        <v>'IL'</v>
      </c>
      <c r="G77" t="str">
        <f t="shared" si="20"/>
        <v>,</v>
      </c>
      <c r="H77" t="str">
        <f t="shared" si="21"/>
        <v>'IL',</v>
      </c>
    </row>
    <row r="78" spans="1:8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8"/>
        <v/>
      </c>
      <c r="F78" t="str">
        <f t="shared" si="19"/>
        <v>'RO'</v>
      </c>
      <c r="G78" t="str">
        <f t="shared" si="20"/>
        <v>,</v>
      </c>
      <c r="H78" t="str">
        <f t="shared" si="21"/>
        <v>'RO',</v>
      </c>
    </row>
    <row r="79" spans="1:8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8"/>
        <v/>
      </c>
      <c r="F79" t="str">
        <f t="shared" si="19"/>
        <v>'KO'</v>
      </c>
      <c r="G79" t="str">
        <f t="shared" si="20"/>
        <v>,</v>
      </c>
      <c r="H79" t="str">
        <f t="shared" si="21"/>
        <v>'KO',</v>
      </c>
    </row>
    <row r="80" spans="1:8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8"/>
        <v/>
      </c>
      <c r="F80" t="str">
        <f t="shared" si="19"/>
        <v>'BY'</v>
      </c>
      <c r="G80" t="str">
        <f t="shared" si="20"/>
        <v>,</v>
      </c>
      <c r="H80" t="str">
        <f t="shared" si="21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8"/>
        <v/>
      </c>
      <c r="F81" t="str">
        <f t="shared" si="19"/>
        <v>'AD'</v>
      </c>
      <c r="G81" t="str">
        <f t="shared" si="20"/>
        <v>],</v>
      </c>
      <c r="H81" t="str">
        <f t="shared" si="21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8"/>
        <v>J:[</v>
      </c>
      <c r="F82" t="str">
        <f t="shared" si="19"/>
        <v>'PT'</v>
      </c>
      <c r="G82" t="str">
        <f t="shared" si="20"/>
        <v>,</v>
      </c>
      <c r="H82" t="str">
        <f t="shared" si="21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8"/>
        <v/>
      </c>
      <c r="F83" t="str">
        <f t="shared" si="19"/>
        <v>'BA'</v>
      </c>
      <c r="G83" t="str">
        <f t="shared" si="20"/>
        <v>,</v>
      </c>
      <c r="H83" t="str">
        <f t="shared" si="21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8"/>
        <v/>
      </c>
      <c r="F84" t="str">
        <f t="shared" si="19"/>
        <v>'SK'</v>
      </c>
      <c r="G84" t="str">
        <f t="shared" si="20"/>
        <v>,</v>
      </c>
      <c r="H84" t="str">
        <f t="shared" si="21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8"/>
        <v/>
      </c>
      <c r="F85" t="str">
        <f t="shared" si="19"/>
        <v>'LU'</v>
      </c>
      <c r="G85" t="str">
        <f t="shared" si="20"/>
        <v>,</v>
      </c>
      <c r="H85" t="str">
        <f t="shared" si="21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8"/>
        <v/>
      </c>
      <c r="F86" t="str">
        <f t="shared" si="19"/>
        <v>'IS'</v>
      </c>
      <c r="G86" t="str">
        <f t="shared" si="20"/>
        <v>,</v>
      </c>
      <c r="H86" t="str">
        <f t="shared" si="21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8"/>
        <v/>
      </c>
      <c r="F87" t="str">
        <f t="shared" si="19"/>
        <v>'LI'</v>
      </c>
      <c r="G87" t="str">
        <f t="shared" si="20"/>
        <v>],</v>
      </c>
      <c r="H87" t="str">
        <f t="shared" si="21"/>
        <v>'LI'],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/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/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CCH_2023</vt:lpstr>
      <vt:lpstr>EQ_2024</vt:lpstr>
      <vt:lpstr>AC_2024</vt:lpstr>
      <vt:lpstr>AR_2024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2024-01-22T00:42:49Z</dcterms:modified>
</cp:coreProperties>
</file>