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activeTab="7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</sheets>
  <definedNames>
    <definedName name="_xlnm._FilterDatabase" localSheetId="3" hidden="1">Fixtures!$A$1:$Y$189</definedName>
    <definedName name="_xlnm._FilterDatabase" localSheetId="2" hidden="1">Matches!$A$1:$Y$2947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8" i="5" l="1"/>
  <c r="H188" i="5"/>
  <c r="G188" i="5"/>
  <c r="J188" i="5" s="1"/>
  <c r="I187" i="5"/>
  <c r="H187" i="5"/>
  <c r="G187" i="5"/>
  <c r="J187" i="5" s="1"/>
  <c r="I186" i="5"/>
  <c r="H186" i="5"/>
  <c r="G186" i="5"/>
  <c r="J186" i="5" s="1"/>
  <c r="I185" i="5"/>
  <c r="H185" i="5"/>
  <c r="G185" i="5"/>
  <c r="J185" i="5" s="1"/>
  <c r="I184" i="5"/>
  <c r="H184" i="5"/>
  <c r="G184" i="5"/>
  <c r="J184" i="5" s="1"/>
  <c r="I183" i="5"/>
  <c r="H183" i="5"/>
  <c r="G183" i="5"/>
  <c r="J183" i="5" s="1"/>
  <c r="I182" i="5"/>
  <c r="H182" i="5"/>
  <c r="G182" i="5"/>
  <c r="J182" i="5" s="1"/>
  <c r="I181" i="5"/>
  <c r="H181" i="5"/>
  <c r="G181" i="5"/>
  <c r="J181" i="5" s="1"/>
  <c r="I180" i="5"/>
  <c r="H180" i="5"/>
  <c r="G180" i="5"/>
  <c r="J180" i="5" s="1"/>
  <c r="I179" i="5"/>
  <c r="H179" i="5"/>
  <c r="G179" i="5"/>
  <c r="J179" i="5" s="1"/>
  <c r="I178" i="5"/>
  <c r="H178" i="5"/>
  <c r="G178" i="5"/>
  <c r="J178" i="5" s="1"/>
  <c r="I177" i="5"/>
  <c r="H177" i="5"/>
  <c r="G177" i="5"/>
  <c r="J177" i="5" s="1"/>
  <c r="I176" i="5"/>
  <c r="H176" i="5"/>
  <c r="G176" i="5"/>
  <c r="J176" i="5" s="1"/>
  <c r="D183" i="5"/>
  <c r="D182" i="5"/>
  <c r="D179" i="5"/>
  <c r="D188" i="5"/>
  <c r="D178" i="5"/>
  <c r="D187" i="5"/>
  <c r="D181" i="5"/>
  <c r="D177" i="5"/>
  <c r="D180" i="5"/>
  <c r="D185" i="5"/>
  <c r="D176" i="5"/>
  <c r="D186" i="5"/>
  <c r="D184" i="5"/>
  <c r="I174" i="5" l="1"/>
  <c r="H174" i="5"/>
  <c r="G174" i="5"/>
  <c r="J174" i="5" s="1"/>
  <c r="I173" i="5"/>
  <c r="H173" i="5"/>
  <c r="G173" i="5"/>
  <c r="J173" i="5" s="1"/>
  <c r="I172" i="5"/>
  <c r="H172" i="5"/>
  <c r="G172" i="5"/>
  <c r="I171" i="5"/>
  <c r="H171" i="5"/>
  <c r="G171" i="5"/>
  <c r="I170" i="5"/>
  <c r="H170" i="5"/>
  <c r="G170" i="5"/>
  <c r="J170" i="5" s="1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J165" i="5" s="1"/>
  <c r="I164" i="5"/>
  <c r="H164" i="5"/>
  <c r="G164" i="5"/>
  <c r="I163" i="5"/>
  <c r="H163" i="5"/>
  <c r="G163" i="5"/>
  <c r="I162" i="5"/>
  <c r="H162" i="5"/>
  <c r="G162" i="5"/>
  <c r="J162" i="5" s="1"/>
  <c r="I161" i="5"/>
  <c r="H161" i="5"/>
  <c r="G161" i="5"/>
  <c r="I160" i="5"/>
  <c r="H160" i="5"/>
  <c r="G160" i="5"/>
  <c r="I159" i="5"/>
  <c r="H159" i="5"/>
  <c r="G159" i="5"/>
  <c r="D165" i="5"/>
  <c r="D168" i="5"/>
  <c r="D171" i="5"/>
  <c r="D164" i="5"/>
  <c r="D160" i="5"/>
  <c r="D174" i="5"/>
  <c r="D159" i="5"/>
  <c r="D169" i="5"/>
  <c r="D167" i="5"/>
  <c r="D163" i="5"/>
  <c r="D162" i="5"/>
  <c r="D172" i="5"/>
  <c r="D173" i="5"/>
  <c r="D161" i="5"/>
  <c r="D166" i="5"/>
  <c r="D170" i="5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I157" i="5"/>
  <c r="H157" i="5"/>
  <c r="G157" i="5"/>
  <c r="J157" i="5" s="1"/>
  <c r="I156" i="5"/>
  <c r="H156" i="5"/>
  <c r="G156" i="5"/>
  <c r="I155" i="5"/>
  <c r="H155" i="5"/>
  <c r="G155" i="5"/>
  <c r="I154" i="5"/>
  <c r="H154" i="5"/>
  <c r="G154" i="5"/>
  <c r="I153" i="5"/>
  <c r="H153" i="5"/>
  <c r="G153" i="5"/>
  <c r="J153" i="5" s="1"/>
  <c r="I152" i="5"/>
  <c r="H152" i="5"/>
  <c r="G152" i="5"/>
  <c r="J152" i="5" s="1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D149" i="5"/>
  <c r="D147" i="5"/>
  <c r="D156" i="5"/>
  <c r="D154" i="5"/>
  <c r="D153" i="5"/>
  <c r="D157" i="5"/>
  <c r="D152" i="5"/>
  <c r="D146" i="5"/>
  <c r="D151" i="5"/>
  <c r="D155" i="5"/>
  <c r="D148" i="5"/>
  <c r="D150" i="5"/>
  <c r="J159" i="5" l="1"/>
  <c r="J167" i="5"/>
  <c r="J148" i="5"/>
  <c r="J156" i="5"/>
  <c r="J160" i="5"/>
  <c r="J168" i="5"/>
  <c r="J163" i="5"/>
  <c r="J171" i="5"/>
  <c r="J149" i="5"/>
  <c r="J166" i="5"/>
  <c r="J161" i="5"/>
  <c r="J169" i="5"/>
  <c r="J164" i="5"/>
  <c r="J172" i="5"/>
  <c r="J150" i="5"/>
  <c r="J151" i="5"/>
  <c r="J146" i="5"/>
  <c r="J154" i="5"/>
  <c r="J147" i="5"/>
  <c r="J155" i="5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35" i="5" l="1"/>
  <c r="J143" i="5"/>
  <c r="J117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J127" i="5"/>
  <c r="J133" i="5"/>
  <c r="J121" i="5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8" i="5" l="1"/>
  <c r="J63" i="5"/>
  <c r="J66" i="5"/>
  <c r="J69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J60" i="5"/>
  <c r="J68" i="5"/>
  <c r="J61" i="5"/>
  <c r="J59" i="5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<sst xmlns="http://schemas.openxmlformats.org/spreadsheetml/2006/main" count="12184" uniqueCount="750">
  <si>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</si>
  <si>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</si>
  <si>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</si>
  <si>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</si>
  <si>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</si>
  <si>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</si>
  <si>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</si>
  <si>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</si>
  <si>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</si>
  <si>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</si>
  <si>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</si>
  <si>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</si>
  <si>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</si>
  <si>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</si>
  <si>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</si>
  <si>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</si>
  <si>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</si>
  <si>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</si>
  <si>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</si>
  <si>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</si>
  <si>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</si>
  <si>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</si>
  <si>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</si>
  <si>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</si>
  <si>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</si>
  <si>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</si>
  <si>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</si>
  <si>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</si>
  <si>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</si>
  <si>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</si>
  <si>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</si>
  <si>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</si>
  <si>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</si>
  <si>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</si>
  <si>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</si>
  <si>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</si>
  <si>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</si>
  <si>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</si>
  <si>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</si>
  <si>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</si>
  <si>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</si>
  <si>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</si>
  <si>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</si>
  <si>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</si>
  <si>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</si>
  <si>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</si>
  <si>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</si>
  <si>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</si>
  <si>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</si>
  <si>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</si>
  <si>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</si>
  <si>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</si>
  <si>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</si>
  <si>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</si>
  <si>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</si>
  <si>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</si>
  <si>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</si>
  <si>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</si>
  <si>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</si>
  <si>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</si>
  <si>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</si>
  <si>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</si>
  <si>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</si>
  <si>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</si>
  <si>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</si>
  <si>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</si>
  <si>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</si>
  <si>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</si>
  <si>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</si>
  <si>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</si>
  <si>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</si>
  <si>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</si>
  <si>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</si>
  <si>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</si>
  <si>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</si>
  <si>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</si>
  <si>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</si>
  <si>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</si>
  <si>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</si>
  <si>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</si>
  <si>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</si>
  <si>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</si>
  <si>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</si>
  <si>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</si>
  <si>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</si>
  <si>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</si>
  <si>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</si>
  <si>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</si>
  <si>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</si>
  <si>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</si>
  <si>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</si>
  <si>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</si>
  <si>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</si>
  <si>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</si>
  <si>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</si>
  <si>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</si>
  <si>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</si>
  <si>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</si>
  <si>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</si>
  <si>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</si>
  <si>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</si>
  <si>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</si>
  <si>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</si>
  <si>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</si>
  <si>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</si>
  <si>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</si>
  <si>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</si>
  <si>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</si>
  <si>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</si>
  <si>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</si>
  <si>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</si>
  <si>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</si>
  <si>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</si>
  <si>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</si>
  <si>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</si>
  <si>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</si>
  <si>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</si>
  <si>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</si>
  <si>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</si>
  <si>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</si>
  <si>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</si>
  <si>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</si>
  <si>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</si>
  <si>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</si>
  <si>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</si>
  <si>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</si>
  <si>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</si>
  <si>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</si>
  <si>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</si>
  <si>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</si>
  <si>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</si>
  <si>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</si>
  <si>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</si>
  <si>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</si>
  <si>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</si>
  <si>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</si>
  <si>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</si>
  <si>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</si>
  <si>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</si>
  <si>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</si>
  <si>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</si>
  <si>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</si>
  <si>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</si>
  <si>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</si>
  <si>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</si>
  <si>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</si>
  <si>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</si>
  <si>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</si>
  <si>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</si>
  <si>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</si>
  <si>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</si>
  <si>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</si>
  <si>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</si>
  <si>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</si>
  <si>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</si>
  <si>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</si>
  <si>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</si>
  <si>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</si>
  <si>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</si>
  <si>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</si>
  <si>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</si>
  <si>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</si>
  <si>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</si>
  <si>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</si>
  <si>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</si>
  <si>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</si>
  <si>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</si>
  <si>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</si>
  <si>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</si>
  <si>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</si>
  <si>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</si>
  <si>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</si>
  <si>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</si>
  <si>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</si>
  <si>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</si>
  <si>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</si>
  <si>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</si>
  <si>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</si>
  <si>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</si>
  <si>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</si>
  <si>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</si>
  <si>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</si>
  <si>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</si>
  <si>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</si>
  <si>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</si>
  <si>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</si>
  <si>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</si>
  <si>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</si>
  <si>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</si>
  <si>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</si>
  <si>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</si>
  <si>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</si>
  <si>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</si>
  <si>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</si>
  <si>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</si>
  <si>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</si>
  <si>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</si>
  <si>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</si>
  <si>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</si>
  <si>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</si>
  <si>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</si>
  <si>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</si>
  <si>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</si>
  <si>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</si>
  <si>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</si>
  <si>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</si>
  <si>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</si>
  <si>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</si>
  <si>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</si>
  <si>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</si>
  <si>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</si>
  <si>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</si>
  <si>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</si>
  <si>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</si>
  <si>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</si>
  <si>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</si>
  <si>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</si>
  <si>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</si>
  <si>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</si>
  <si>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</si>
  <si>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</si>
  <si>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</si>
  <si>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</si>
  <si>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</si>
  <si>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</si>
  <si>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</si>
  <si>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</si>
  <si>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</si>
  <si>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</si>
  <si>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</si>
  <si>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</si>
  <si>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</si>
  <si>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</si>
  <si>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</si>
  <si>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</si>
  <si>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</si>
  <si>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</si>
  <si>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</si>
  <si>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</si>
  <si>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</si>
  <si>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</si>
  <si>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</si>
  <si>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</si>
  <si>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</si>
  <si>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</si>
  <si>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</si>
  <si>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</si>
  <si>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</si>
  <si>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</si>
  <si>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</si>
  <si>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</si>
  <si>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</si>
  <si>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</si>
  <si>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</si>
  <si>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</si>
  <si>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</si>
  <si>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</si>
  <si>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</si>
  <si>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</si>
  <si>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</si>
  <si>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</si>
  <si>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</si>
  <si>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</si>
  <si>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</si>
  <si>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</si>
  <si>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</si>
  <si>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</si>
  <si>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</si>
  <si>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</si>
  <si>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</si>
  <si>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</si>
  <si>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</si>
  <si>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</si>
  <si>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</si>
  <si>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</si>
  <si>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</si>
  <si>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</si>
  <si>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</si>
  <si>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</si>
  <si>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</si>
  <si>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</si>
  <si>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</si>
  <si>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</si>
  <si>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</si>
  <si>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</si>
  <si>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</si>
  <si>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</si>
  <si>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</si>
  <si>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</si>
  <si>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</si>
  <si>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</si>
  <si>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</si>
  <si>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</si>
  <si>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</si>
  <si>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</si>
  <si>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</si>
  <si>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</si>
  <si>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</si>
  <si>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</si>
  <si>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</si>
  <si>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</si>
  <si>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</si>
  <si>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</si>
  <si>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</si>
  <si>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</si>
  <si>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</si>
  <si>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</si>
  <si>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</si>
  <si>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</si>
  <si>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</si>
  <si>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</si>
  <si>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</si>
  <si>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</si>
  <si>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</si>
  <si>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</si>
  <si>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</si>
  <si>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</si>
  <si>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</si>
  <si>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</si>
  <si>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</si>
  <si>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</si>
  <si>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</si>
  <si>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</si>
  <si>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</si>
  <si>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</si>
  <si>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</si>
  <si>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</si>
  <si>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</si>
  <si>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</si>
  <si>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</si>
  <si>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</si>
  <si>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</si>
  <si>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</si>
  <si>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</si>
  <si>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</si>
  <si>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</si>
  <si>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</si>
  <si>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</si>
  <si>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</si>
  <si>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</si>
  <si>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</si>
  <si>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</si>
  <si>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</si>
  <si>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</si>
  <si>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</si>
  <si>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</si>
  <si>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</si>
  <si>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</si>
  <si>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</si>
  <si>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</si>
  <si>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</si>
  <si>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</si>
  <si>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</si>
  <si>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</si>
  <si>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</si>
  <si>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</si>
  <si>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</si>
  <si>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</si>
  <si>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</si>
  <si>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</si>
  <si>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</si>
  <si>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</si>
  <si>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</si>
  <si>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</si>
  <si>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</si>
  <si>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</si>
  <si>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</si>
  <si>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</si>
  <si>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</si>
  <si>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</si>
  <si>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</si>
  <si>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</si>
  <si>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</si>
  <si>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</si>
  <si>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</si>
  <si>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</si>
  <si>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</si>
  <si>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</si>
  <si>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</si>
  <si>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</si>
  <si>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</si>
  <si>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</si>
  <si>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</si>
  <si>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</si>
  <si>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</si>
  <si>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</si>
  <si>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</si>
  <si>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</si>
  <si>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</si>
  <si>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</si>
  <si>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</si>
  <si>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</si>
  <si>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</si>
  <si>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</si>
  <si>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</si>
  <si>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</si>
  <si>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</si>
  <si>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</si>
  <si>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</si>
  <si>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</si>
  <si>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</si>
  <si>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</si>
  <si>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</si>
  <si>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</si>
  <si>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</si>
  <si>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</si>
  <si>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</si>
  <si>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</si>
  <si>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</si>
  <si>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</si>
  <si>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</si>
  <si>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</si>
  <si>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</si>
  <si>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</si>
  <si>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</si>
  <si>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</si>
  <si>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</si>
  <si>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</si>
  <si>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</si>
  <si>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</si>
  <si>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</si>
  <si>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</si>
  <si>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</si>
  <si>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</si>
  <si>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</si>
  <si>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</si>
  <si>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</si>
  <si>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</si>
  <si>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</si>
  <si>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</si>
  <si>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</si>
  <si>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</si>
  <si>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</si>
  <si>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</si>
  <si>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</si>
  <si>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</si>
  <si>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</si>
  <si>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</si>
  <si>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</si>
  <si>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</si>
  <si>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</si>
  <si>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</si>
  <si>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</si>
  <si>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</si>
  <si>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</si>
  <si>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</si>
  <si>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</si>
  <si>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</si>
  <si>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</si>
  <si>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</si>
  <si>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</si>
  <si>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</si>
  <si>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</si>
  <si>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</si>
  <si>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</si>
  <si>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</si>
  <si>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</si>
  <si>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</si>
  <si>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</si>
  <si>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</si>
  <si>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</si>
  <si>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</si>
  <si>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</si>
  <si>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</si>
  <si>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</si>
  <si>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</si>
  <si>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</si>
  <si>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</si>
  <si>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</si>
  <si>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</si>
  <si>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</si>
  <si>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</si>
  <si>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</si>
  <si>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</si>
  <si>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</si>
  <si>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</si>
  <si>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</si>
  <si>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</si>
  <si>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</si>
  <si>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</si>
  <si>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</si>
  <si>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</si>
  <si>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</si>
  <si>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</si>
  <si>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</si>
  <si>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</si>
  <si>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</si>
  <si>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</si>
  <si>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</si>
  <si>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</si>
  <si>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</si>
  <si>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</si>
  <si>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</si>
  <si>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</si>
  <si>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</si>
  <si>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</si>
  <si>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</si>
  <si>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</si>
  <si>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</si>
  <si>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</si>
  <si>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</si>
  <si>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</si>
  <si>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</si>
  <si>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</si>
  <si>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</si>
  <si>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</si>
  <si>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</si>
  <si>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</si>
  <si>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</si>
  <si>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</si>
  <si>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</si>
  <si>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</si>
  <si>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</si>
  <si>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</si>
  <si>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</si>
  <si>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</si>
  <si>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</si>
  <si>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</si>
  <si>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</si>
  <si>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</si>
  <si>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</si>
  <si>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</si>
  <si>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</si>
  <si>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</si>
  <si>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</si>
  <si>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</si>
  <si>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</si>
  <si>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</si>
  <si>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</si>
  <si>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</si>
  <si>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</si>
  <si>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</si>
  <si>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</si>
  <si>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</si>
  <si>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</si>
  <si>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</si>
  <si>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</si>
  <si>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</si>
  <si>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</si>
  <si>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</si>
  <si>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</si>
  <si>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</si>
  <si>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</si>
  <si>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</si>
  <si>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</si>
  <si>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</si>
  <si>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</si>
  <si>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</si>
  <si>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</si>
  <si>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</si>
  <si>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</si>
  <si>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</si>
  <si>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</si>
  <si>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</si>
  <si>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</si>
  <si>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</si>
  <si>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</si>
  <si>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</si>
  <si>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</si>
  <si>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</si>
  <si>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</si>
  <si>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</si>
  <si>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</si>
  <si>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</si>
  <si>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</si>
  <si>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</si>
  <si>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</si>
  <si>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</si>
  <si>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</si>
  <si>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</si>
  <si>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</si>
  <si>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</si>
  <si>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</si>
  <si>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</si>
  <si>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</si>
  <si>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</si>
  <si>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</si>
  <si>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</si>
  <si>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</si>
  <si>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</si>
  <si>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</si>
  <si>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</si>
  <si>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</si>
  <si>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</si>
  <si>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</si>
  <si>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</si>
  <si>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</si>
  <si>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</si>
  <si>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</si>
  <si>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</si>
  <si>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</si>
  <si>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</si>
  <si>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</si>
  <si>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</si>
  <si>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</si>
  <si>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</si>
  <si>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</si>
  <si>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</si>
  <si>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</si>
  <si>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</si>
  <si>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</si>
  <si>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</si>
  <si>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</si>
  <si>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</si>
  <si>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</si>
  <si>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</si>
  <si>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</si>
  <si>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</si>
  <si>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</si>
  <si>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</si>
  <si>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</si>
  <si>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</si>
  <si>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</si>
  <si>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</si>
  <si>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</si>
  <si>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</si>
  <si>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</si>
  <si>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</si>
  <si>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</si>
  <si>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</si>
  <si>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St Pierre/Miquel</t>
  </si>
  <si>
    <t>St Pierre/Miq</t>
  </si>
  <si>
    <t>St Pierre/M</t>
  </si>
  <si>
    <t>Saint Vincent and the Grenadines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</si>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</sst>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731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545</v>
      </c>
    </row>
    <row r="208" spans="1:2" x14ac:dyDescent="0.25">
      <c r="A208" t="s">
        <v>546</v>
      </c>
      <c r="B208" t="s">
        <v>547</v>
      </c>
    </row>
    <row r="209" spans="1:2" x14ac:dyDescent="0.25">
      <c r="A209" t="s">
        <v>280</v>
      </c>
      <c r="B209" t="s">
        <v>548</v>
      </c>
    </row>
    <row r="210" spans="1:2" x14ac:dyDescent="0.25">
      <c r="A210" t="s">
        <v>549</v>
      </c>
      <c r="B210" t="s">
        <v>550</v>
      </c>
    </row>
    <row r="211" spans="1:2" x14ac:dyDescent="0.25">
      <c r="A211" t="s">
        <v>194</v>
      </c>
      <c r="B211" t="s">
        <v>551</v>
      </c>
    </row>
    <row r="212" spans="1:2" x14ac:dyDescent="0.25">
      <c r="A212" t="s">
        <v>110</v>
      </c>
      <c r="B212" t="s">
        <v>552</v>
      </c>
    </row>
    <row r="213" spans="1:2" x14ac:dyDescent="0.25">
      <c r="A213" t="s">
        <v>553</v>
      </c>
      <c r="B213" t="s">
        <v>554</v>
      </c>
    </row>
    <row r="214" spans="1:2" x14ac:dyDescent="0.25">
      <c r="A214" t="s">
        <v>258</v>
      </c>
      <c r="B214" t="s">
        <v>555</v>
      </c>
    </row>
    <row r="215" spans="1:2" x14ac:dyDescent="0.25">
      <c r="A215" t="s">
        <v>47</v>
      </c>
      <c r="B215" t="s">
        <v>556</v>
      </c>
    </row>
    <row r="216" spans="1:2" x14ac:dyDescent="0.25">
      <c r="A216" t="s">
        <v>239</v>
      </c>
      <c r="B216" t="s">
        <v>557</v>
      </c>
    </row>
    <row r="217" spans="1:2" x14ac:dyDescent="0.25">
      <c r="A217" t="s">
        <v>126</v>
      </c>
      <c r="B217" t="s">
        <v>558</v>
      </c>
    </row>
    <row r="218" spans="1:2" x14ac:dyDescent="0.25">
      <c r="A218" t="s">
        <v>128</v>
      </c>
      <c r="B218" t="s">
        <v>559</v>
      </c>
    </row>
    <row r="219" spans="1:2" x14ac:dyDescent="0.25">
      <c r="A219" t="s">
        <v>78</v>
      </c>
      <c r="B219" t="s">
        <v>560</v>
      </c>
    </row>
    <row r="220" spans="1:2" x14ac:dyDescent="0.25">
      <c r="A220" t="s">
        <v>561</v>
      </c>
      <c r="B220" t="s">
        <v>562</v>
      </c>
    </row>
    <row r="221" spans="1:2" x14ac:dyDescent="0.25">
      <c r="A221" t="s">
        <v>65</v>
      </c>
      <c r="B221" t="s">
        <v>563</v>
      </c>
    </row>
    <row r="222" spans="1:2" x14ac:dyDescent="0.25">
      <c r="A222" t="s">
        <v>34</v>
      </c>
      <c r="B222" t="s">
        <v>564</v>
      </c>
    </row>
    <row r="223" spans="1:2" x14ac:dyDescent="0.25">
      <c r="A223" t="s">
        <v>565</v>
      </c>
      <c r="B223" t="s">
        <v>566</v>
      </c>
    </row>
    <row r="224" spans="1:2" x14ac:dyDescent="0.25">
      <c r="A224" t="s">
        <v>167</v>
      </c>
      <c r="B224" t="s">
        <v>567</v>
      </c>
    </row>
    <row r="225" spans="1:2" x14ac:dyDescent="0.25">
      <c r="A225" t="s">
        <v>122</v>
      </c>
      <c r="B225" t="s">
        <v>568</v>
      </c>
    </row>
    <row r="226" spans="1:2" x14ac:dyDescent="0.25">
      <c r="A226" t="s">
        <v>273</v>
      </c>
      <c r="B226" t="s">
        <v>569</v>
      </c>
    </row>
    <row r="227" spans="1:2" x14ac:dyDescent="0.25">
      <c r="A227" t="s">
        <v>570</v>
      </c>
      <c r="B227" t="s">
        <v>571</v>
      </c>
    </row>
    <row r="228" spans="1:2" x14ac:dyDescent="0.25">
      <c r="A228" t="s">
        <v>572</v>
      </c>
      <c r="B228" t="s">
        <v>573</v>
      </c>
    </row>
    <row r="229" spans="1:2" x14ac:dyDescent="0.25">
      <c r="A229" t="s">
        <v>67</v>
      </c>
      <c r="B229" t="s">
        <v>574</v>
      </c>
    </row>
    <row r="230" spans="1:2" x14ac:dyDescent="0.25">
      <c r="A230" t="s">
        <v>21</v>
      </c>
      <c r="B230" t="s">
        <v>575</v>
      </c>
    </row>
    <row r="231" spans="1:2" x14ac:dyDescent="0.25">
      <c r="A231" t="s">
        <v>191</v>
      </c>
      <c r="B231" t="s">
        <v>576</v>
      </c>
    </row>
    <row r="232" spans="1:2" x14ac:dyDescent="0.25">
      <c r="A232" t="s">
        <v>577</v>
      </c>
      <c r="B232" t="s">
        <v>578</v>
      </c>
    </row>
    <row r="233" spans="1:2" x14ac:dyDescent="0.25">
      <c r="A233" t="s">
        <v>251</v>
      </c>
      <c r="B233" t="s">
        <v>579</v>
      </c>
    </row>
    <row r="234" spans="1:2" x14ac:dyDescent="0.25">
      <c r="A234" t="s">
        <v>22</v>
      </c>
      <c r="B234" t="s">
        <v>580</v>
      </c>
    </row>
    <row r="235" spans="1:2" x14ac:dyDescent="0.25">
      <c r="A235" t="s">
        <v>270</v>
      </c>
      <c r="B235" t="s">
        <v>581</v>
      </c>
    </row>
    <row r="236" spans="1:2" x14ac:dyDescent="0.25">
      <c r="A236" t="s">
        <v>158</v>
      </c>
      <c r="B236" t="s">
        <v>582</v>
      </c>
    </row>
    <row r="237" spans="1:2" x14ac:dyDescent="0.25">
      <c r="A237" t="s">
        <v>23</v>
      </c>
      <c r="B237" t="s">
        <v>583</v>
      </c>
    </row>
    <row r="238" spans="1:2" x14ac:dyDescent="0.25">
      <c r="A238" t="s">
        <v>152</v>
      </c>
      <c r="B238" t="s">
        <v>584</v>
      </c>
    </row>
    <row r="239" spans="1:2" x14ac:dyDescent="0.25">
      <c r="A239" t="s">
        <v>71</v>
      </c>
      <c r="B239" t="s">
        <v>585</v>
      </c>
    </row>
    <row r="240" spans="1:2" x14ac:dyDescent="0.25">
      <c r="A240" t="s">
        <v>586</v>
      </c>
      <c r="B240" t="s">
        <v>587</v>
      </c>
    </row>
    <row r="241" spans="1:2" x14ac:dyDescent="0.25">
      <c r="A241" t="s">
        <v>143</v>
      </c>
      <c r="B241" t="s">
        <v>588</v>
      </c>
    </row>
    <row r="242" spans="1:2" x14ac:dyDescent="0.25">
      <c r="A242" t="s">
        <v>589</v>
      </c>
      <c r="B242" t="s">
        <v>590</v>
      </c>
    </row>
    <row r="243" spans="1:2" x14ac:dyDescent="0.25">
      <c r="A243" t="s">
        <v>271</v>
      </c>
      <c r="B243" t="s">
        <v>591</v>
      </c>
    </row>
    <row r="244" spans="1:2" x14ac:dyDescent="0.25">
      <c r="A244" t="s">
        <v>41</v>
      </c>
      <c r="B244" t="s">
        <v>592</v>
      </c>
    </row>
    <row r="245" spans="1:2" x14ac:dyDescent="0.25">
      <c r="A245" t="s">
        <v>90</v>
      </c>
      <c r="B245" t="s">
        <v>593</v>
      </c>
    </row>
    <row r="246" spans="1:2" x14ac:dyDescent="0.25">
      <c r="A246" t="s">
        <v>49</v>
      </c>
      <c r="B246" t="s">
        <v>594</v>
      </c>
    </row>
    <row r="247" spans="1:2" x14ac:dyDescent="0.25">
      <c r="A247" t="s">
        <v>42</v>
      </c>
      <c r="B247" t="s">
        <v>595</v>
      </c>
    </row>
    <row r="248" spans="1:2" x14ac:dyDescent="0.25">
      <c r="A248" t="s">
        <v>596</v>
      </c>
      <c r="B248" t="s">
        <v>597</v>
      </c>
    </row>
    <row r="249" spans="1:2" x14ac:dyDescent="0.25">
      <c r="A249" t="s">
        <v>276</v>
      </c>
      <c r="B249" t="s">
        <v>598</v>
      </c>
    </row>
    <row r="250" spans="1:2" x14ac:dyDescent="0.25">
      <c r="A250" t="s">
        <v>599</v>
      </c>
      <c r="B250" t="s">
        <v>600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601</v>
      </c>
    </row>
    <row r="253" spans="1:2" x14ac:dyDescent="0.25">
      <c r="A253" t="s">
        <v>192</v>
      </c>
      <c r="B253" t="s">
        <v>602</v>
      </c>
    </row>
    <row r="254" spans="1:2" x14ac:dyDescent="0.25">
      <c r="A254" t="s">
        <v>603</v>
      </c>
      <c r="B254" t="s">
        <v>604</v>
      </c>
    </row>
    <row r="255" spans="1:2" x14ac:dyDescent="0.25">
      <c r="A255" t="s">
        <v>605</v>
      </c>
      <c r="B255" t="s">
        <v>606</v>
      </c>
    </row>
    <row r="256" spans="1:2" x14ac:dyDescent="0.25">
      <c r="A256" t="s">
        <v>607</v>
      </c>
      <c r="B256" t="s">
        <v>608</v>
      </c>
    </row>
    <row r="257" spans="1:2" x14ac:dyDescent="0.25">
      <c r="A257" t="s">
        <v>55</v>
      </c>
      <c r="B257" t="s">
        <v>609</v>
      </c>
    </row>
    <row r="258" spans="1:2" x14ac:dyDescent="0.25">
      <c r="A258" t="s">
        <v>114</v>
      </c>
      <c r="B258" t="s">
        <v>610</v>
      </c>
    </row>
    <row r="259" spans="1:2" x14ac:dyDescent="0.25">
      <c r="A259" t="s">
        <v>204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187</v>
      </c>
      <c r="B261" t="s">
        <v>614</v>
      </c>
    </row>
    <row r="262" spans="1:2" x14ac:dyDescent="0.25">
      <c r="A262" t="s">
        <v>197</v>
      </c>
      <c r="B262" t="s">
        <v>615</v>
      </c>
    </row>
    <row r="263" spans="1:2" x14ac:dyDescent="0.25">
      <c r="A263" t="s">
        <v>184</v>
      </c>
      <c r="B263" t="s">
        <v>616</v>
      </c>
    </row>
    <row r="264" spans="1:2" x14ac:dyDescent="0.25">
      <c r="A264" t="s">
        <v>185</v>
      </c>
      <c r="B264" t="s">
        <v>617</v>
      </c>
    </row>
    <row r="265" spans="1:2" x14ac:dyDescent="0.25">
      <c r="A265" t="s">
        <v>618</v>
      </c>
      <c r="B265" t="s">
        <v>619</v>
      </c>
    </row>
    <row r="266" spans="1:2" x14ac:dyDescent="0.25">
      <c r="A266" t="s">
        <v>202</v>
      </c>
      <c r="B266" t="s">
        <v>623</v>
      </c>
    </row>
    <row r="267" spans="1:2" x14ac:dyDescent="0.25">
      <c r="A267" t="s">
        <v>200</v>
      </c>
      <c r="B267" t="s">
        <v>625</v>
      </c>
    </row>
    <row r="268" spans="1:2" x14ac:dyDescent="0.25">
      <c r="A268" t="s">
        <v>186</v>
      </c>
      <c r="B268" t="s">
        <v>626</v>
      </c>
    </row>
    <row r="269" spans="1:2" x14ac:dyDescent="0.25">
      <c r="A269" t="s">
        <v>145</v>
      </c>
      <c r="B269" t="s">
        <v>627</v>
      </c>
    </row>
    <row r="270" spans="1:2" x14ac:dyDescent="0.25">
      <c r="A270" t="s">
        <v>260</v>
      </c>
      <c r="B270" t="s">
        <v>628</v>
      </c>
    </row>
    <row r="271" spans="1:2" x14ac:dyDescent="0.25">
      <c r="A271" t="s">
        <v>68</v>
      </c>
      <c r="B271" t="s">
        <v>629</v>
      </c>
    </row>
    <row r="272" spans="1:2" x14ac:dyDescent="0.25">
      <c r="A272" t="s">
        <v>131</v>
      </c>
      <c r="B272" t="s">
        <v>630</v>
      </c>
    </row>
    <row r="273" spans="1:2" x14ac:dyDescent="0.25">
      <c r="A273" t="s">
        <v>118</v>
      </c>
      <c r="B273" t="s">
        <v>631</v>
      </c>
    </row>
    <row r="274" spans="1:2" x14ac:dyDescent="0.25">
      <c r="A274" t="s">
        <v>80</v>
      </c>
      <c r="B274" t="s">
        <v>632</v>
      </c>
    </row>
    <row r="275" spans="1:2" x14ac:dyDescent="0.25">
      <c r="A275" t="s">
        <v>119</v>
      </c>
      <c r="B275" t="s">
        <v>633</v>
      </c>
    </row>
    <row r="276" spans="1:2" x14ac:dyDescent="0.25">
      <c r="A276" t="s">
        <v>94</v>
      </c>
      <c r="B276" t="s">
        <v>634</v>
      </c>
    </row>
    <row r="277" spans="1:2" x14ac:dyDescent="0.25">
      <c r="A277" t="s">
        <v>635</v>
      </c>
      <c r="B277" t="s">
        <v>636</v>
      </c>
    </row>
    <row r="278" spans="1:2" x14ac:dyDescent="0.25">
      <c r="A278" t="s">
        <v>176</v>
      </c>
      <c r="B278" t="s">
        <v>637</v>
      </c>
    </row>
    <row r="279" spans="1:2" x14ac:dyDescent="0.25">
      <c r="A279" t="s">
        <v>38</v>
      </c>
      <c r="B279" t="s">
        <v>638</v>
      </c>
    </row>
    <row r="280" spans="1:2" x14ac:dyDescent="0.25">
      <c r="A280" t="s">
        <v>639</v>
      </c>
      <c r="B280" t="s">
        <v>640</v>
      </c>
    </row>
    <row r="281" spans="1:2" x14ac:dyDescent="0.25">
      <c r="A281" t="s">
        <v>170</v>
      </c>
      <c r="B281" t="s">
        <v>641</v>
      </c>
    </row>
    <row r="282" spans="1:2" x14ac:dyDescent="0.25">
      <c r="A282" t="s">
        <v>274</v>
      </c>
      <c r="B282" t="s">
        <v>642</v>
      </c>
    </row>
    <row r="283" spans="1:2" x14ac:dyDescent="0.25">
      <c r="A283" t="s">
        <v>133</v>
      </c>
      <c r="B283" t="s">
        <v>643</v>
      </c>
    </row>
    <row r="284" spans="1:2" x14ac:dyDescent="0.25">
      <c r="A284" t="s">
        <v>96</v>
      </c>
      <c r="B284" t="s">
        <v>644</v>
      </c>
    </row>
    <row r="285" spans="1:2" x14ac:dyDescent="0.25">
      <c r="A285" t="s">
        <v>25</v>
      </c>
      <c r="B285" t="s">
        <v>645</v>
      </c>
    </row>
    <row r="286" spans="1:2" x14ac:dyDescent="0.25">
      <c r="A286" t="s">
        <v>268</v>
      </c>
      <c r="B286" t="s">
        <v>646</v>
      </c>
    </row>
    <row r="287" spans="1:2" x14ac:dyDescent="0.25">
      <c r="A287" t="s">
        <v>201</v>
      </c>
      <c r="B287" t="s">
        <v>647</v>
      </c>
    </row>
    <row r="288" spans="1:2" x14ac:dyDescent="0.25">
      <c r="A288" t="s">
        <v>281</v>
      </c>
      <c r="B288" t="s">
        <v>648</v>
      </c>
    </row>
    <row r="289" spans="1:2" x14ac:dyDescent="0.25">
      <c r="A289" t="s">
        <v>154</v>
      </c>
      <c r="B289" t="s">
        <v>649</v>
      </c>
    </row>
    <row r="290" spans="1:2" x14ac:dyDescent="0.25">
      <c r="A290" t="s">
        <v>650</v>
      </c>
      <c r="B290" t="s">
        <v>651</v>
      </c>
    </row>
    <row r="291" spans="1:2" x14ac:dyDescent="0.25">
      <c r="A291" t="s">
        <v>652</v>
      </c>
      <c r="B291" t="s">
        <v>653</v>
      </c>
    </row>
    <row r="292" spans="1:2" x14ac:dyDescent="0.25">
      <c r="A292" t="s">
        <v>134</v>
      </c>
      <c r="B292" t="s">
        <v>654</v>
      </c>
    </row>
    <row r="293" spans="1:2" x14ac:dyDescent="0.25">
      <c r="A293" t="s">
        <v>70</v>
      </c>
      <c r="B293" t="s">
        <v>655</v>
      </c>
    </row>
    <row r="294" spans="1:2" x14ac:dyDescent="0.25">
      <c r="A294" t="s">
        <v>656</v>
      </c>
      <c r="B294" t="s">
        <v>657</v>
      </c>
    </row>
    <row r="295" spans="1:2" x14ac:dyDescent="0.25">
      <c r="A295" t="s">
        <v>658</v>
      </c>
      <c r="B295" t="s">
        <v>659</v>
      </c>
    </row>
    <row r="296" spans="1:2" x14ac:dyDescent="0.25">
      <c r="A296" t="s">
        <v>660</v>
      </c>
      <c r="B296" t="s">
        <v>661</v>
      </c>
    </row>
    <row r="297" spans="1:2" x14ac:dyDescent="0.25">
      <c r="A297" t="s">
        <v>662</v>
      </c>
      <c r="B297" t="s">
        <v>663</v>
      </c>
    </row>
    <row r="298" spans="1:2" x14ac:dyDescent="0.25">
      <c r="A298" t="s">
        <v>664</v>
      </c>
      <c r="B298" t="s">
        <v>665</v>
      </c>
    </row>
    <row r="299" spans="1:2" x14ac:dyDescent="0.25">
      <c r="A299" t="s">
        <v>46</v>
      </c>
      <c r="B299" t="s">
        <v>666</v>
      </c>
    </row>
    <row r="300" spans="1:2" x14ac:dyDescent="0.25">
      <c r="A300" t="s">
        <v>195</v>
      </c>
      <c r="B300" t="s">
        <v>667</v>
      </c>
    </row>
    <row r="301" spans="1:2" x14ac:dyDescent="0.25">
      <c r="A301" t="s">
        <v>668</v>
      </c>
      <c r="B301" t="s">
        <v>669</v>
      </c>
    </row>
    <row r="302" spans="1:2" x14ac:dyDescent="0.25">
      <c r="A302" t="s">
        <v>125</v>
      </c>
      <c r="B302" t="s">
        <v>671</v>
      </c>
    </row>
    <row r="303" spans="1:2" x14ac:dyDescent="0.25">
      <c r="A303" t="s">
        <v>672</v>
      </c>
      <c r="B303" t="s">
        <v>673</v>
      </c>
    </row>
    <row r="304" spans="1:2" x14ac:dyDescent="0.25">
      <c r="A304" t="s">
        <v>674</v>
      </c>
      <c r="B304" t="s">
        <v>675</v>
      </c>
    </row>
    <row r="305" spans="1:2" x14ac:dyDescent="0.25">
      <c r="A305" t="s">
        <v>676</v>
      </c>
      <c r="B305" t="s">
        <v>677</v>
      </c>
    </row>
    <row r="306" spans="1:2" x14ac:dyDescent="0.25">
      <c r="A306" t="s">
        <v>98</v>
      </c>
      <c r="B306" t="s">
        <v>678</v>
      </c>
    </row>
    <row r="307" spans="1:2" x14ac:dyDescent="0.25">
      <c r="A307" t="s">
        <v>82</v>
      </c>
      <c r="B307" t="s">
        <v>679</v>
      </c>
    </row>
    <row r="308" spans="1:2" x14ac:dyDescent="0.25">
      <c r="A308" t="s">
        <v>680</v>
      </c>
      <c r="B308" t="s">
        <v>681</v>
      </c>
    </row>
    <row r="309" spans="1:2" x14ac:dyDescent="0.25">
      <c r="A309" t="s">
        <v>124</v>
      </c>
      <c r="B309" t="s">
        <v>682</v>
      </c>
    </row>
    <row r="310" spans="1:2" x14ac:dyDescent="0.25">
      <c r="A310" t="s">
        <v>36</v>
      </c>
      <c r="B310" t="s">
        <v>683</v>
      </c>
    </row>
    <row r="311" spans="1:2" x14ac:dyDescent="0.25">
      <c r="A311" t="s">
        <v>10</v>
      </c>
      <c r="B311" t="s">
        <v>684</v>
      </c>
    </row>
    <row r="312" spans="1:2" x14ac:dyDescent="0.25">
      <c r="A312" t="s">
        <v>248</v>
      </c>
      <c r="B312" t="s">
        <v>685</v>
      </c>
    </row>
    <row r="313" spans="1:2" x14ac:dyDescent="0.25">
      <c r="A313" t="s">
        <v>686</v>
      </c>
      <c r="B313" t="s">
        <v>687</v>
      </c>
    </row>
    <row r="314" spans="1:2" x14ac:dyDescent="0.25">
      <c r="A314" t="s">
        <v>688</v>
      </c>
      <c r="B314" t="s">
        <v>689</v>
      </c>
    </row>
    <row r="315" spans="1:2" x14ac:dyDescent="0.25">
      <c r="A315" t="s">
        <v>690</v>
      </c>
      <c r="B315" t="s">
        <v>691</v>
      </c>
    </row>
    <row r="316" spans="1:2" x14ac:dyDescent="0.25">
      <c r="A316" t="s">
        <v>261</v>
      </c>
      <c r="B316" t="s">
        <v>692</v>
      </c>
    </row>
    <row r="317" spans="1:2" x14ac:dyDescent="0.25">
      <c r="A317" t="s">
        <v>693</v>
      </c>
      <c r="B317" t="s">
        <v>694</v>
      </c>
    </row>
    <row r="318" spans="1:2" x14ac:dyDescent="0.25">
      <c r="A318" t="s">
        <v>695</v>
      </c>
      <c r="B318" t="s">
        <v>696</v>
      </c>
    </row>
    <row r="319" spans="1:2" x14ac:dyDescent="0.25">
      <c r="A319" t="s">
        <v>27</v>
      </c>
      <c r="B319" t="s">
        <v>697</v>
      </c>
    </row>
    <row r="320" spans="1:2" x14ac:dyDescent="0.25">
      <c r="A320" t="s">
        <v>278</v>
      </c>
      <c r="B320" t="s">
        <v>698</v>
      </c>
    </row>
    <row r="321" spans="1:2" x14ac:dyDescent="0.25">
      <c r="A321" t="s">
        <v>40</v>
      </c>
      <c r="B321" t="s">
        <v>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725</v>
      </c>
      <c r="C1" s="3" t="s">
        <v>726</v>
      </c>
      <c r="D1" s="3" t="s">
        <v>730</v>
      </c>
      <c r="E1" s="3" t="s">
        <v>728</v>
      </c>
      <c r="F1" s="3" t="s">
        <v>729</v>
      </c>
      <c r="G1" s="3" t="s">
        <v>33</v>
      </c>
      <c r="H1" s="3" t="s">
        <v>282</v>
      </c>
    </row>
    <row r="2" spans="1:8" x14ac:dyDescent="0.25">
      <c r="A2" t="s">
        <v>712</v>
      </c>
    </row>
    <row r="3" spans="1:8" x14ac:dyDescent="0.25">
      <c r="A3" t="s">
        <v>666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575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582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713</v>
      </c>
    </row>
    <row r="9" spans="1:8" x14ac:dyDescent="0.25">
      <c r="A9" t="s">
        <v>609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564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714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559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715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716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630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585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717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629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601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718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556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644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719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563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584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6" workbookViewId="0">
      <selection activeCell="J176" sqref="J176:J188"/>
    </sheetView>
  </sheetViews>
  <sheetFormatPr defaultRowHeight="15" x14ac:dyDescent="0.25"/>
  <sheetData>
    <row r="1" spans="1:10" x14ac:dyDescent="0.25">
      <c r="A1" t="s">
        <v>703</v>
      </c>
      <c r="B1" t="s">
        <v>701</v>
      </c>
      <c r="C1" t="s">
        <v>702</v>
      </c>
      <c r="D1" t="s">
        <v>700</v>
      </c>
    </row>
    <row r="2" spans="1:10" x14ac:dyDescent="0.25">
      <c r="A2" t="s">
        <v>705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705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705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705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705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704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704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704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704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704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707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707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707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707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707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708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708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708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708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708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708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706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706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706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706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706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706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709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709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709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709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709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709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710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710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710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710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710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710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705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705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705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705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704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704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704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704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705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705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705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705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704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704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704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704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707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707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707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707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705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705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705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705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704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704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704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704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707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707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707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707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705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705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705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705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704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704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704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704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707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707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707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707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708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708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708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708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706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706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706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706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46" spans="1:10" x14ac:dyDescent="0.25">
      <c r="A146" t="s">
        <v>705</v>
      </c>
      <c r="B146" t="s">
        <v>164</v>
      </c>
      <c r="C146">
        <v>1585</v>
      </c>
      <c r="D146" t="str">
        <f>INDEX(Teams!$B$1:$B$321,MATCH(B146,Teams!$A$1:$A$321,0))</f>
        <v>Canada</v>
      </c>
      <c r="G146" t="str">
        <f t="shared" ref="G146:G157" si="25">IF(A146&lt;&gt;A145,A146&amp;":[","")</f>
        <v>A:[</v>
      </c>
      <c r="H146" t="str">
        <f t="shared" ref="H146:H157" si="26">"'"&amp;B146&amp;"'"</f>
        <v>'CA'</v>
      </c>
      <c r="I146" t="str">
        <f t="shared" ref="I146:I157" si="27">IF(A146&lt;&gt;A147,"],",",")</f>
        <v>,</v>
      </c>
      <c r="J146" t="str">
        <f t="shared" ref="J146:J157" si="28">G146&amp;H146&amp;I146</f>
        <v>A:['CA',</v>
      </c>
    </row>
    <row r="147" spans="1:10" x14ac:dyDescent="0.25">
      <c r="A147" t="s">
        <v>705</v>
      </c>
      <c r="B147" t="s">
        <v>140</v>
      </c>
      <c r="C147">
        <v>1293</v>
      </c>
      <c r="D147" t="str">
        <f>INDEX(Teams!$B$1:$B$321,MATCH(B147,Teams!$A$1:$A$321,0))</f>
        <v>Cuba</v>
      </c>
      <c r="G147" t="str">
        <f t="shared" si="25"/>
        <v/>
      </c>
      <c r="H147" t="str">
        <f t="shared" si="26"/>
        <v>'CU'</v>
      </c>
      <c r="I147" t="str">
        <f t="shared" si="27"/>
        <v>,</v>
      </c>
      <c r="J147" t="str">
        <f t="shared" si="28"/>
        <v>'CU',</v>
      </c>
    </row>
    <row r="148" spans="1:10" x14ac:dyDescent="0.25">
      <c r="A148" t="s">
        <v>705</v>
      </c>
      <c r="B148" t="s">
        <v>125</v>
      </c>
      <c r="C148">
        <v>1729</v>
      </c>
      <c r="D148" t="str">
        <f>INDEX(Teams!$B$1:$B$321,MATCH(B148,Teams!$A$1:$A$321,0))</f>
        <v>United States</v>
      </c>
      <c r="G148" t="str">
        <f t="shared" si="25"/>
        <v/>
      </c>
      <c r="H148" t="str">
        <f t="shared" si="26"/>
        <v>'US'</v>
      </c>
      <c r="I148" t="str">
        <f t="shared" si="27"/>
        <v>],</v>
      </c>
      <c r="J148" t="str">
        <f t="shared" si="28"/>
        <v>'US'],</v>
      </c>
    </row>
    <row r="149" spans="1:10" x14ac:dyDescent="0.25">
      <c r="A149" t="s">
        <v>704</v>
      </c>
      <c r="B149" t="s">
        <v>100</v>
      </c>
      <c r="C149">
        <v>1222</v>
      </c>
      <c r="D149" t="str">
        <f>INDEX(Teams!$B$1:$B$321,MATCH(B149,Teams!$A$1:$A$321,0))</f>
        <v>Bermuda</v>
      </c>
      <c r="G149" t="str">
        <f t="shared" si="25"/>
        <v>B:[</v>
      </c>
      <c r="H149" t="str">
        <f t="shared" si="26"/>
        <v>'BM'</v>
      </c>
      <c r="I149" t="str">
        <f t="shared" si="27"/>
        <v>,</v>
      </c>
      <c r="J149" t="str">
        <f t="shared" si="28"/>
        <v>B:['BM',</v>
      </c>
    </row>
    <row r="150" spans="1:10" x14ac:dyDescent="0.25">
      <c r="A150" t="s">
        <v>704</v>
      </c>
      <c r="B150" t="s">
        <v>123</v>
      </c>
      <c r="C150">
        <v>1858</v>
      </c>
      <c r="D150" t="str">
        <f>INDEX(Teams!$B$1:$B$321,MATCH(B150,Teams!$A$1:$A$321,0))</f>
        <v>Mexico</v>
      </c>
      <c r="G150" t="str">
        <f t="shared" si="25"/>
        <v/>
      </c>
      <c r="H150" t="str">
        <f t="shared" si="26"/>
        <v>'MX'</v>
      </c>
      <c r="I150" t="str">
        <f t="shared" si="27"/>
        <v>,</v>
      </c>
      <c r="J150" t="str">
        <f t="shared" si="28"/>
        <v>'MX',</v>
      </c>
    </row>
    <row r="151" spans="1:10" x14ac:dyDescent="0.25">
      <c r="A151" t="s">
        <v>704</v>
      </c>
      <c r="B151" t="s">
        <v>47</v>
      </c>
      <c r="C151">
        <v>1591</v>
      </c>
      <c r="D151" t="str">
        <f>INDEX(Teams!$B$1:$B$321,MATCH(B151,Teams!$A$1:$A$321,0))</f>
        <v>Panama</v>
      </c>
      <c r="G151" t="str">
        <f t="shared" si="25"/>
        <v/>
      </c>
      <c r="H151" t="str">
        <f t="shared" si="26"/>
        <v>'PA'</v>
      </c>
      <c r="I151" t="str">
        <f t="shared" si="27"/>
        <v>],</v>
      </c>
      <c r="J151" t="str">
        <f t="shared" si="28"/>
        <v>'PA'],</v>
      </c>
    </row>
    <row r="152" spans="1:10" x14ac:dyDescent="0.25">
      <c r="A152" t="s">
        <v>253</v>
      </c>
      <c r="B152" t="s">
        <v>127</v>
      </c>
      <c r="C152">
        <v>1579</v>
      </c>
      <c r="D152" t="str">
        <f>INDEX(Teams!$B$1:$B$321,MATCH(B152,Teams!$A$1:$A$321,0))</f>
        <v>Honduras</v>
      </c>
      <c r="G152" t="str">
        <f t="shared" si="25"/>
        <v>C:[</v>
      </c>
      <c r="H152" t="str">
        <f t="shared" si="26"/>
        <v>'HN'</v>
      </c>
      <c r="I152" t="str">
        <f t="shared" si="27"/>
        <v>,</v>
      </c>
      <c r="J152" t="str">
        <f t="shared" si="28"/>
        <v>C:['HN',</v>
      </c>
    </row>
    <row r="153" spans="1:10" x14ac:dyDescent="0.25">
      <c r="A153" t="s">
        <v>253</v>
      </c>
      <c r="B153" t="s">
        <v>182</v>
      </c>
      <c r="C153">
        <v>1462</v>
      </c>
      <c r="D153" t="str">
        <f>INDEX(Teams!$B$1:$B$321,MATCH(B153,Teams!$A$1:$A$321,0))</f>
        <v>Martinique</v>
      </c>
      <c r="G153" t="str">
        <f t="shared" si="25"/>
        <v/>
      </c>
      <c r="H153" t="str">
        <f t="shared" si="26"/>
        <v>'MQ'</v>
      </c>
      <c r="I153" t="str">
        <f t="shared" si="27"/>
        <v>,</v>
      </c>
      <c r="J153" t="str">
        <f t="shared" si="28"/>
        <v>'MQ',</v>
      </c>
    </row>
    <row r="154" spans="1:10" x14ac:dyDescent="0.25">
      <c r="A154" t="s">
        <v>253</v>
      </c>
      <c r="B154" t="s">
        <v>133</v>
      </c>
      <c r="C154">
        <v>1407</v>
      </c>
      <c r="D154" t="str">
        <f>INDEX(Teams!$B$1:$B$321,MATCH(B154,Teams!$A$1:$A$321,0))</f>
        <v>Trinidad and Tobago</v>
      </c>
      <c r="G154" t="str">
        <f t="shared" si="25"/>
        <v/>
      </c>
      <c r="H154" t="str">
        <f t="shared" si="26"/>
        <v>'TT'</v>
      </c>
      <c r="I154" t="str">
        <f t="shared" si="27"/>
        <v>],</v>
      </c>
      <c r="J154" t="str">
        <f t="shared" si="28"/>
        <v>'TT'],</v>
      </c>
    </row>
    <row r="155" spans="1:10" x14ac:dyDescent="0.25">
      <c r="A155" t="s">
        <v>707</v>
      </c>
      <c r="B155" t="s">
        <v>129</v>
      </c>
      <c r="C155">
        <v>1706</v>
      </c>
      <c r="D155" t="str">
        <f>INDEX(Teams!$B$1:$B$321,MATCH(B155,Teams!$A$1:$A$321,0))</f>
        <v>Costa Rica</v>
      </c>
      <c r="G155" t="str">
        <f t="shared" si="25"/>
        <v>D:[</v>
      </c>
      <c r="H155" t="str">
        <f t="shared" si="26"/>
        <v>'CR'</v>
      </c>
      <c r="I155" t="str">
        <f t="shared" si="27"/>
        <v>,</v>
      </c>
      <c r="J155" t="str">
        <f t="shared" si="28"/>
        <v>D:['CR',</v>
      </c>
    </row>
    <row r="156" spans="1:10" x14ac:dyDescent="0.25">
      <c r="A156" t="s">
        <v>707</v>
      </c>
      <c r="B156" t="s">
        <v>35</v>
      </c>
      <c r="C156">
        <v>1319</v>
      </c>
      <c r="D156" t="str">
        <f>INDEX(Teams!$B$1:$B$321,MATCH(B156,Teams!$A$1:$A$321,0))</f>
        <v>Curaçao</v>
      </c>
      <c r="G156" t="str">
        <f t="shared" si="25"/>
        <v/>
      </c>
      <c r="H156" t="str">
        <f t="shared" si="26"/>
        <v>'CW'</v>
      </c>
      <c r="I156" t="str">
        <f t="shared" si="27"/>
        <v>,</v>
      </c>
      <c r="J156" t="str">
        <f t="shared" si="28"/>
        <v>'CW',</v>
      </c>
    </row>
    <row r="157" spans="1:10" x14ac:dyDescent="0.25">
      <c r="A157" t="s">
        <v>707</v>
      </c>
      <c r="B157" t="s">
        <v>103</v>
      </c>
      <c r="C157">
        <v>1537</v>
      </c>
      <c r="D157" t="str">
        <f>INDEX(Teams!$B$1:$B$321,MATCH(B157,Teams!$A$1:$A$321,0))</f>
        <v>Haiti</v>
      </c>
      <c r="G157" t="str">
        <f t="shared" si="25"/>
        <v/>
      </c>
      <c r="H157" t="str">
        <f t="shared" si="26"/>
        <v>'HT'</v>
      </c>
      <c r="I157" t="str">
        <f t="shared" si="27"/>
        <v>],</v>
      </c>
      <c r="J157" t="str">
        <f t="shared" si="28"/>
        <v>'HT'],</v>
      </c>
    </row>
    <row r="159" spans="1:10" x14ac:dyDescent="0.25">
      <c r="A159" t="s">
        <v>705</v>
      </c>
      <c r="B159" t="s">
        <v>183</v>
      </c>
      <c r="C159">
        <v>1141</v>
      </c>
      <c r="D159" t="str">
        <f>INDEX(Teams!$B$1:$B$321,MATCH(B159,Teams!$A$1:$A$321,0))</f>
        <v>Belize</v>
      </c>
      <c r="G159" t="str">
        <f t="shared" ref="G159:G174" si="29">IF(A159&lt;&gt;A158,A159&amp;":[","")</f>
        <v>A:[</v>
      </c>
      <c r="H159" t="str">
        <f t="shared" ref="H159:H174" si="30">"'"&amp;B159&amp;"'"</f>
        <v>'BZ'</v>
      </c>
      <c r="I159" t="str">
        <f t="shared" ref="I159:I174" si="31">IF(A159&lt;&gt;A160,"],",",")</f>
        <v>,</v>
      </c>
      <c r="J159" t="str">
        <f t="shared" ref="J159:J174" si="32">G159&amp;H159&amp;I159</f>
        <v>A:['BZ',</v>
      </c>
    </row>
    <row r="160" spans="1:10" x14ac:dyDescent="0.25">
      <c r="A160" t="s">
        <v>705</v>
      </c>
      <c r="B160" t="s">
        <v>168</v>
      </c>
      <c r="C160">
        <v>1112</v>
      </c>
      <c r="D160" t="str">
        <f>INDEX(Teams!$B$1:$B$321,MATCH(B160,Teams!$A$1:$A$321,0))</f>
        <v>Grenada</v>
      </c>
      <c r="G160" t="str">
        <f t="shared" si="29"/>
        <v/>
      </c>
      <c r="H160" t="str">
        <f t="shared" si="30"/>
        <v>'GD'</v>
      </c>
      <c r="I160" t="str">
        <f t="shared" si="31"/>
        <v>,</v>
      </c>
      <c r="J160" t="str">
        <f t="shared" si="32"/>
        <v>'GD',</v>
      </c>
    </row>
    <row r="161" spans="1:10" x14ac:dyDescent="0.25">
      <c r="A161" t="s">
        <v>705</v>
      </c>
      <c r="B161" t="s">
        <v>165</v>
      </c>
      <c r="C161">
        <v>1313</v>
      </c>
      <c r="D161" t="str">
        <f>INDEX(Teams!$B$1:$B$321,MATCH(B161,Teams!$A$1:$A$321,0))</f>
        <v>French Guiana</v>
      </c>
      <c r="G161" t="str">
        <f t="shared" si="29"/>
        <v/>
      </c>
      <c r="H161" t="str">
        <f t="shared" si="30"/>
        <v>'GF'</v>
      </c>
      <c r="I161" t="str">
        <f t="shared" si="31"/>
        <v>,</v>
      </c>
      <c r="J161" t="str">
        <f t="shared" si="32"/>
        <v>'GF',</v>
      </c>
    </row>
    <row r="162" spans="1:10" x14ac:dyDescent="0.25">
      <c r="A162" t="s">
        <v>705</v>
      </c>
      <c r="B162" t="s">
        <v>187</v>
      </c>
      <c r="C162">
        <v>1227</v>
      </c>
      <c r="D162" t="str">
        <f>INDEX(Teams!$B$1:$B$321,MATCH(B162,Teams!$A$1:$A$321,0))</f>
        <v>Saint Kitts and Nevis</v>
      </c>
      <c r="G162" t="str">
        <f t="shared" si="29"/>
        <v/>
      </c>
      <c r="H162" t="str">
        <f t="shared" si="30"/>
        <v>'KN'</v>
      </c>
      <c r="I162" t="str">
        <f t="shared" si="31"/>
        <v>],</v>
      </c>
      <c r="J162" t="str">
        <f t="shared" si="32"/>
        <v>'KN'],</v>
      </c>
    </row>
    <row r="163" spans="1:10" x14ac:dyDescent="0.25">
      <c r="A163" t="s">
        <v>704</v>
      </c>
      <c r="B163" t="s">
        <v>166</v>
      </c>
      <c r="C163">
        <v>1227</v>
      </c>
      <c r="D163" t="str">
        <f>INDEX(Teams!$B$1:$B$321,MATCH(B163,Teams!$A$1:$A$321,0))</f>
        <v>Dominican Republic</v>
      </c>
      <c r="G163" t="str">
        <f t="shared" si="29"/>
        <v>B:[</v>
      </c>
      <c r="H163" t="str">
        <f t="shared" si="30"/>
        <v>'DO'</v>
      </c>
      <c r="I163" t="str">
        <f t="shared" si="31"/>
        <v>,</v>
      </c>
      <c r="J163" t="str">
        <f t="shared" si="32"/>
        <v>B:['DO',</v>
      </c>
    </row>
    <row r="164" spans="1:10" x14ac:dyDescent="0.25">
      <c r="A164" t="s">
        <v>704</v>
      </c>
      <c r="B164" t="s">
        <v>197</v>
      </c>
      <c r="C164">
        <v>1099</v>
      </c>
      <c r="D164" t="str">
        <f>INDEX(Teams!$B$1:$B$321,MATCH(B164,Teams!$A$1:$A$321,0))</f>
        <v>Saint Lucia</v>
      </c>
      <c r="G164" t="str">
        <f t="shared" si="29"/>
        <v/>
      </c>
      <c r="H164" t="str">
        <f t="shared" si="30"/>
        <v>'LC'</v>
      </c>
      <c r="I164" t="str">
        <f t="shared" si="31"/>
        <v>,</v>
      </c>
      <c r="J164" t="str">
        <f t="shared" si="32"/>
        <v>'LC',</v>
      </c>
    </row>
    <row r="165" spans="1:10" x14ac:dyDescent="0.25">
      <c r="A165" t="s">
        <v>704</v>
      </c>
      <c r="B165" t="s">
        <v>196</v>
      </c>
      <c r="C165">
        <v>758</v>
      </c>
      <c r="D165" t="str">
        <f>INDEX(Teams!$B$1:$B$321,MATCH(B165,Teams!$A$1:$A$321,0))</f>
        <v>Montserrat</v>
      </c>
      <c r="G165" t="str">
        <f t="shared" si="29"/>
        <v/>
      </c>
      <c r="H165" t="str">
        <f t="shared" si="30"/>
        <v>'MS'</v>
      </c>
      <c r="I165" t="str">
        <f t="shared" si="31"/>
        <v>,</v>
      </c>
      <c r="J165" t="str">
        <f t="shared" si="32"/>
        <v>'MS',</v>
      </c>
    </row>
    <row r="166" spans="1:10" x14ac:dyDescent="0.25">
      <c r="A166" t="s">
        <v>704</v>
      </c>
      <c r="B166" t="s">
        <v>136</v>
      </c>
      <c r="C166">
        <v>1546</v>
      </c>
      <c r="D166" t="str">
        <f>INDEX(Teams!$B$1:$B$321,MATCH(B166,Teams!$A$1:$A$321,0))</f>
        <v>El Salvador</v>
      </c>
      <c r="G166" t="str">
        <f t="shared" si="29"/>
        <v/>
      </c>
      <c r="H166" t="str">
        <f t="shared" si="30"/>
        <v>'SV'</v>
      </c>
      <c r="I166" t="str">
        <f t="shared" si="31"/>
        <v>],</v>
      </c>
      <c r="J166" t="str">
        <f t="shared" si="32"/>
        <v>'SV'],</v>
      </c>
    </row>
    <row r="167" spans="1:10" x14ac:dyDescent="0.25">
      <c r="A167" t="s">
        <v>253</v>
      </c>
      <c r="B167" t="s">
        <v>178</v>
      </c>
      <c r="C167">
        <v>1196</v>
      </c>
      <c r="D167" t="str">
        <f>INDEX(Teams!$B$1:$B$321,MATCH(B167,Teams!$A$1:$A$321,0))</f>
        <v>Antigua and Barbuda</v>
      </c>
      <c r="G167" t="str">
        <f t="shared" si="29"/>
        <v>C:[</v>
      </c>
      <c r="H167" t="str">
        <f t="shared" si="30"/>
        <v>'AG'</v>
      </c>
      <c r="I167" t="str">
        <f t="shared" si="31"/>
        <v>,</v>
      </c>
      <c r="J167" t="str">
        <f t="shared" si="32"/>
        <v>C:['AG',</v>
      </c>
    </row>
    <row r="168" spans="1:10" x14ac:dyDescent="0.25">
      <c r="A168" t="s">
        <v>253</v>
      </c>
      <c r="B168" t="s">
        <v>198</v>
      </c>
      <c r="C168">
        <v>924</v>
      </c>
      <c r="D168" t="str">
        <f>INDEX(Teams!$B$1:$B$321,MATCH(B168,Teams!$A$1:$A$321,0))</f>
        <v>Aruba</v>
      </c>
      <c r="G168" t="str">
        <f t="shared" si="29"/>
        <v/>
      </c>
      <c r="H168" t="str">
        <f t="shared" si="30"/>
        <v>'AW'</v>
      </c>
      <c r="I168" t="str">
        <f t="shared" si="31"/>
        <v>,</v>
      </c>
      <c r="J168" t="str">
        <f t="shared" si="32"/>
        <v>'AW',</v>
      </c>
    </row>
    <row r="169" spans="1:10" x14ac:dyDescent="0.25">
      <c r="A169" t="s">
        <v>253</v>
      </c>
      <c r="B169" t="s">
        <v>101</v>
      </c>
      <c r="C169">
        <v>1178</v>
      </c>
      <c r="D169" t="str">
        <f>INDEX(Teams!$B$1:$B$321,MATCH(B169,Teams!$A$1:$A$321,0))</f>
        <v>Guyana</v>
      </c>
      <c r="G169" t="str">
        <f t="shared" si="29"/>
        <v/>
      </c>
      <c r="H169" t="str">
        <f t="shared" si="30"/>
        <v>'GY'</v>
      </c>
      <c r="I169" t="str">
        <f t="shared" si="31"/>
        <v>,</v>
      </c>
      <c r="J169" t="str">
        <f t="shared" si="32"/>
        <v>'GY',</v>
      </c>
    </row>
    <row r="170" spans="1:10" x14ac:dyDescent="0.25">
      <c r="A170" t="s">
        <v>253</v>
      </c>
      <c r="B170" t="s">
        <v>130</v>
      </c>
      <c r="C170">
        <v>1574</v>
      </c>
      <c r="D170" t="str">
        <f>INDEX(Teams!$B$1:$B$321,MATCH(B170,Teams!$A$1:$A$321,0))</f>
        <v>Jamaica</v>
      </c>
      <c r="G170" t="str">
        <f t="shared" si="29"/>
        <v/>
      </c>
      <c r="H170" t="str">
        <f t="shared" si="30"/>
        <v>'JM'</v>
      </c>
      <c r="I170" t="str">
        <f t="shared" si="31"/>
        <v>],</v>
      </c>
      <c r="J170" t="str">
        <f t="shared" si="32"/>
        <v>'JM'],</v>
      </c>
    </row>
    <row r="171" spans="1:10" x14ac:dyDescent="0.25">
      <c r="A171" t="s">
        <v>707</v>
      </c>
      <c r="B171" t="s">
        <v>179</v>
      </c>
      <c r="C171">
        <v>1050</v>
      </c>
      <c r="D171" t="str">
        <f>INDEX(Teams!$B$1:$B$321,MATCH(B171,Teams!$A$1:$A$321,0))</f>
        <v>Dominica</v>
      </c>
      <c r="G171" t="str">
        <f t="shared" si="29"/>
        <v>D:[</v>
      </c>
      <c r="H171" t="str">
        <f t="shared" si="30"/>
        <v>'DM'</v>
      </c>
      <c r="I171" t="str">
        <f t="shared" si="31"/>
        <v>,</v>
      </c>
      <c r="J171" t="str">
        <f t="shared" si="32"/>
        <v>D:['DM',</v>
      </c>
    </row>
    <row r="172" spans="1:10" x14ac:dyDescent="0.25">
      <c r="A172" t="s">
        <v>707</v>
      </c>
      <c r="B172" t="s">
        <v>45</v>
      </c>
      <c r="C172">
        <v>1277</v>
      </c>
      <c r="D172" t="str">
        <f>INDEX(Teams!$B$1:$B$321,MATCH(B172,Teams!$A$1:$A$321,0))</f>
        <v>Nicaragua</v>
      </c>
      <c r="G172" t="str">
        <f t="shared" si="29"/>
        <v/>
      </c>
      <c r="H172" t="str">
        <f t="shared" si="30"/>
        <v>'NI'</v>
      </c>
      <c r="I172" t="str">
        <f t="shared" si="31"/>
        <v>,</v>
      </c>
      <c r="J172" t="str">
        <f t="shared" si="32"/>
        <v>'NI',</v>
      </c>
    </row>
    <row r="173" spans="1:10" x14ac:dyDescent="0.25">
      <c r="A173" t="s">
        <v>707</v>
      </c>
      <c r="B173" t="s">
        <v>186</v>
      </c>
      <c r="C173">
        <v>1286</v>
      </c>
      <c r="D173" t="str">
        <f>INDEX(Teams!$B$1:$B$321,MATCH(B173,Teams!$A$1:$A$321,0))</f>
        <v>Suriname</v>
      </c>
      <c r="G173" t="str">
        <f t="shared" si="29"/>
        <v/>
      </c>
      <c r="H173" t="str">
        <f t="shared" si="30"/>
        <v>'SR'</v>
      </c>
      <c r="I173" t="str">
        <f t="shared" si="31"/>
        <v>,</v>
      </c>
      <c r="J173" t="str">
        <f t="shared" si="32"/>
        <v>'SR',</v>
      </c>
    </row>
    <row r="174" spans="1:10" x14ac:dyDescent="0.25">
      <c r="A174" t="s">
        <v>707</v>
      </c>
      <c r="B174" t="s">
        <v>202</v>
      </c>
      <c r="C174">
        <v>1122</v>
      </c>
      <c r="D174" t="str">
        <f>INDEX(Teams!$B$1:$B$321,MATCH(B174,Teams!$A$1:$A$321,0))</f>
        <v>Saint Vincent and the Grenadines</v>
      </c>
      <c r="G174" t="str">
        <f t="shared" si="29"/>
        <v/>
      </c>
      <c r="H174" t="str">
        <f t="shared" si="30"/>
        <v>'VC'</v>
      </c>
      <c r="I174" t="str">
        <f t="shared" si="31"/>
        <v>],</v>
      </c>
      <c r="J174" t="str">
        <f t="shared" si="32"/>
        <v>'VC'],</v>
      </c>
    </row>
    <row r="176" spans="1:10" x14ac:dyDescent="0.25">
      <c r="A176" t="s">
        <v>705</v>
      </c>
      <c r="B176" t="s">
        <v>160</v>
      </c>
      <c r="C176">
        <v>1133</v>
      </c>
      <c r="D176" t="str">
        <f>INDEX(Teams!$B$1:$B$321,MATCH(B176,Teams!$A$1:$A$321,0))</f>
        <v>Barbados</v>
      </c>
      <c r="G176" t="str">
        <f t="shared" ref="G176:G188" si="33">IF(A176&lt;&gt;A175,A176&amp;":[","")</f>
        <v>A:[</v>
      </c>
      <c r="H176" t="str">
        <f t="shared" ref="H176:H188" si="34">"'"&amp;B176&amp;"'"</f>
        <v>'BB'</v>
      </c>
      <c r="I176" t="str">
        <f t="shared" ref="I176:I188" si="35">IF(A176&lt;&gt;A177,"],",",")</f>
        <v>,</v>
      </c>
      <c r="J176" t="str">
        <f t="shared" ref="J176:J188" si="36">G176&amp;H176&amp;I176</f>
        <v>A:['BB',</v>
      </c>
    </row>
    <row r="177" spans="1:10" x14ac:dyDescent="0.25">
      <c r="A177" t="s">
        <v>705</v>
      </c>
      <c r="B177" t="s">
        <v>139</v>
      </c>
      <c r="C177">
        <v>914</v>
      </c>
      <c r="D177" t="str">
        <f>INDEX(Teams!$B$1:$B$321,MATCH(B177,Teams!$A$1:$A$321,0))</f>
        <v>Cayman Islands</v>
      </c>
      <c r="G177" t="str">
        <f t="shared" si="33"/>
        <v/>
      </c>
      <c r="H177" t="str">
        <f t="shared" si="34"/>
        <v>'KY'</v>
      </c>
      <c r="I177" t="str">
        <f t="shared" si="35"/>
        <v>,</v>
      </c>
      <c r="J177" t="str">
        <f t="shared" si="36"/>
        <v>'KY',</v>
      </c>
    </row>
    <row r="178" spans="1:10" x14ac:dyDescent="0.25">
      <c r="A178" t="s">
        <v>705</v>
      </c>
      <c r="B178" t="s">
        <v>185</v>
      </c>
      <c r="C178">
        <v>793</v>
      </c>
      <c r="D178" t="str">
        <f>INDEX(Teams!$B$1:$B$321,MATCH(B178,Teams!$A$1:$A$321,0))</f>
        <v>Saint Martin</v>
      </c>
      <c r="G178" t="str">
        <f t="shared" si="33"/>
        <v/>
      </c>
      <c r="H178" t="str">
        <f t="shared" si="34"/>
        <v>'MF'</v>
      </c>
      <c r="I178" t="str">
        <f t="shared" si="35"/>
        <v>,</v>
      </c>
      <c r="J178" t="str">
        <f t="shared" si="36"/>
        <v>'MF',</v>
      </c>
    </row>
    <row r="179" spans="1:10" x14ac:dyDescent="0.25">
      <c r="A179" t="s">
        <v>705</v>
      </c>
      <c r="B179" t="s">
        <v>195</v>
      </c>
      <c r="C179">
        <v>746</v>
      </c>
      <c r="D179" t="str">
        <f>INDEX(Teams!$B$1:$B$321,MATCH(B179,Teams!$A$1:$A$321,0))</f>
        <v>US Virgin Islands</v>
      </c>
      <c r="G179" t="str">
        <f t="shared" si="33"/>
        <v/>
      </c>
      <c r="H179" t="str">
        <f t="shared" si="34"/>
        <v>'VI'</v>
      </c>
      <c r="I179" t="str">
        <f t="shared" si="35"/>
        <v>],</v>
      </c>
      <c r="J179" t="str">
        <f t="shared" si="36"/>
        <v>'VI'],</v>
      </c>
    </row>
    <row r="180" spans="1:10" x14ac:dyDescent="0.25">
      <c r="A180" t="s">
        <v>704</v>
      </c>
      <c r="B180" t="s">
        <v>161</v>
      </c>
      <c r="C180">
        <v>974</v>
      </c>
      <c r="D180" t="str">
        <f>INDEX(Teams!$B$1:$B$321,MATCH(B180,Teams!$A$1:$A$321,0))</f>
        <v>Bonaire</v>
      </c>
      <c r="G180" t="str">
        <f t="shared" si="33"/>
        <v>B:[</v>
      </c>
      <c r="H180" t="str">
        <f t="shared" si="34"/>
        <v>'BQ'</v>
      </c>
      <c r="I180" t="str">
        <f t="shared" si="35"/>
        <v>,</v>
      </c>
      <c r="J180" t="str">
        <f t="shared" si="36"/>
        <v>B:['BQ',</v>
      </c>
    </row>
    <row r="181" spans="1:10" x14ac:dyDescent="0.25">
      <c r="A181" t="s">
        <v>704</v>
      </c>
      <c r="B181" t="s">
        <v>180</v>
      </c>
      <c r="C181">
        <v>855</v>
      </c>
      <c r="D181" t="str">
        <f>INDEX(Teams!$B$1:$B$321,MATCH(B181,Teams!$A$1:$A$321,0))</f>
        <v>Bahamas</v>
      </c>
      <c r="G181" t="str">
        <f t="shared" si="33"/>
        <v/>
      </c>
      <c r="H181" t="str">
        <f t="shared" si="34"/>
        <v>'BS'</v>
      </c>
      <c r="I181" t="str">
        <f t="shared" si="35"/>
        <v>,</v>
      </c>
      <c r="J181" t="str">
        <f t="shared" si="36"/>
        <v>'BS',</v>
      </c>
    </row>
    <row r="182" spans="1:10" x14ac:dyDescent="0.25">
      <c r="A182" t="s">
        <v>704</v>
      </c>
      <c r="B182" t="s">
        <v>162</v>
      </c>
      <c r="C182">
        <v>646</v>
      </c>
      <c r="D182" t="str">
        <f>INDEX(Teams!$B$1:$B$321,MATCH(B182,Teams!$A$1:$A$321,0))</f>
        <v>British Virgin Islands</v>
      </c>
      <c r="G182" t="str">
        <f t="shared" si="33"/>
        <v/>
      </c>
      <c r="H182" t="str">
        <f t="shared" si="34"/>
        <v>'VG'</v>
      </c>
      <c r="I182" t="str">
        <f t="shared" si="35"/>
        <v>],</v>
      </c>
      <c r="J182" t="str">
        <f t="shared" si="36"/>
        <v>'VG'],</v>
      </c>
    </row>
    <row r="183" spans="1:10" x14ac:dyDescent="0.25">
      <c r="A183" t="s">
        <v>253</v>
      </c>
      <c r="B183" t="s">
        <v>163</v>
      </c>
      <c r="C183">
        <v>554</v>
      </c>
      <c r="D183" t="str">
        <f>INDEX(Teams!$B$1:$B$321,MATCH(B183,Teams!$A$1:$A$321,0))</f>
        <v>Anguilla</v>
      </c>
      <c r="G183" t="str">
        <f t="shared" si="33"/>
        <v>C:[</v>
      </c>
      <c r="H183" t="str">
        <f t="shared" si="34"/>
        <v>'AI'</v>
      </c>
      <c r="I183" t="str">
        <f t="shared" si="35"/>
        <v>,</v>
      </c>
      <c r="J183" t="str">
        <f t="shared" si="36"/>
        <v>C:['AI',</v>
      </c>
    </row>
    <row r="184" spans="1:10" x14ac:dyDescent="0.25">
      <c r="A184" t="s">
        <v>253</v>
      </c>
      <c r="B184" t="s">
        <v>146</v>
      </c>
      <c r="C184">
        <v>1496</v>
      </c>
      <c r="D184" t="str">
        <f>INDEX(Teams!$B$1:$B$321,MATCH(B184,Teams!$A$1:$A$321,0))</f>
        <v>Guatemala</v>
      </c>
      <c r="G184" t="str">
        <f t="shared" si="33"/>
        <v/>
      </c>
      <c r="H184" t="str">
        <f t="shared" si="34"/>
        <v>'GT'</v>
      </c>
      <c r="I184" t="str">
        <f t="shared" si="35"/>
        <v>,</v>
      </c>
      <c r="J184" t="str">
        <f t="shared" si="36"/>
        <v>'GT',</v>
      </c>
    </row>
    <row r="185" spans="1:10" x14ac:dyDescent="0.25">
      <c r="A185" t="s">
        <v>253</v>
      </c>
      <c r="B185" t="s">
        <v>167</v>
      </c>
      <c r="C185">
        <v>975</v>
      </c>
      <c r="D185" t="str">
        <f>INDEX(Teams!$B$1:$B$321,MATCH(B185,Teams!$A$1:$A$321,0))</f>
        <v>Puerto Rico</v>
      </c>
      <c r="G185" t="str">
        <f t="shared" si="33"/>
        <v/>
      </c>
      <c r="H185" t="str">
        <f t="shared" si="34"/>
        <v>'PR'</v>
      </c>
      <c r="I185" t="str">
        <f t="shared" si="35"/>
        <v>],</v>
      </c>
      <c r="J185" t="str">
        <f t="shared" si="36"/>
        <v>'PR'],</v>
      </c>
    </row>
    <row r="186" spans="1:10" x14ac:dyDescent="0.25">
      <c r="A186" t="s">
        <v>707</v>
      </c>
      <c r="B186" t="s">
        <v>181</v>
      </c>
      <c r="C186">
        <v>1186</v>
      </c>
      <c r="D186" t="str">
        <f>INDEX(Teams!$B$1:$B$321,MATCH(B186,Teams!$A$1:$A$321,0))</f>
        <v>Guadeloupe</v>
      </c>
      <c r="G186" t="str">
        <f t="shared" si="33"/>
        <v>D:[</v>
      </c>
      <c r="H186" t="str">
        <f t="shared" si="34"/>
        <v>'GP'</v>
      </c>
      <c r="I186" t="str">
        <f t="shared" si="35"/>
        <v>,</v>
      </c>
      <c r="J186" t="str">
        <f t="shared" si="36"/>
        <v>D:['GP',</v>
      </c>
    </row>
    <row r="187" spans="1:10" x14ac:dyDescent="0.25">
      <c r="A187" t="s">
        <v>707</v>
      </c>
      <c r="B187" t="s">
        <v>184</v>
      </c>
      <c r="C187">
        <v>825</v>
      </c>
      <c r="D187" t="str">
        <f>INDEX(Teams!$B$1:$B$321,MATCH(B187,Teams!$A$1:$A$321,0))</f>
        <v>Sint Maarten</v>
      </c>
      <c r="G187" t="str">
        <f t="shared" si="33"/>
        <v/>
      </c>
      <c r="H187" t="str">
        <f t="shared" si="34"/>
        <v>'SX'</v>
      </c>
      <c r="I187" t="str">
        <f t="shared" si="35"/>
        <v>,</v>
      </c>
      <c r="J187" t="str">
        <f t="shared" si="36"/>
        <v>'SX',</v>
      </c>
    </row>
    <row r="188" spans="1:10" x14ac:dyDescent="0.25">
      <c r="A188" t="s">
        <v>707</v>
      </c>
      <c r="B188" t="s">
        <v>201</v>
      </c>
      <c r="C188">
        <v>762</v>
      </c>
      <c r="D188" t="str">
        <f>INDEX(Teams!$B$1:$B$321,MATCH(B188,Teams!$A$1:$A$321,0))</f>
        <v>Turks and Caicos Islands</v>
      </c>
      <c r="G188" t="str">
        <f t="shared" si="33"/>
        <v/>
      </c>
      <c r="H188" t="str">
        <f t="shared" si="34"/>
        <v>'TC'</v>
      </c>
      <c r="I188" t="str">
        <f t="shared" si="35"/>
        <v>],</v>
      </c>
      <c r="J188" t="str">
        <f t="shared" si="36"/>
        <v>'TC'],</v>
      </c>
    </row>
    <row r="234" spans="8:10" x14ac:dyDescent="0.25">
      <c r="H234" t="s">
        <v>620</v>
      </c>
      <c r="I234" t="s">
        <v>621</v>
      </c>
      <c r="J234" t="s">
        <v>622</v>
      </c>
    </row>
    <row r="235" spans="8:10" x14ac:dyDescent="0.25">
      <c r="H235" t="s">
        <v>624</v>
      </c>
    </row>
    <row r="270" spans="8:8" x14ac:dyDescent="0.25">
      <c r="H270" t="s">
        <v>670</v>
      </c>
    </row>
  </sheetData>
  <autoFilter ref="B1:E56"/>
  <sortState ref="A176:D188">
    <sortCondition ref="A176:A188"/>
    <sortCondition ref="B176:B1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744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744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744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744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744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744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744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744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744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744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744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744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744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744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744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744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744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744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744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744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744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744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744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744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744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744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744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744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744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744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744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744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744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744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744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744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744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744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744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744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744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744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745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745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745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745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745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745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745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745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745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745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745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745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745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745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745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745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745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745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745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745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745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745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745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745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711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749</v>
      </c>
      <c r="G1" s="5">
        <v>43635</v>
      </c>
      <c r="H1" s="3" t="s">
        <v>722</v>
      </c>
      <c r="I1" s="3" t="s">
        <v>723</v>
      </c>
      <c r="J1" s="3" t="s">
        <v>724</v>
      </c>
      <c r="K1" s="3" t="s">
        <v>732</v>
      </c>
    </row>
    <row r="2" spans="1:11" x14ac:dyDescent="0.25">
      <c r="A2" t="s">
        <v>733</v>
      </c>
      <c r="B2" s="3" t="s">
        <v>722</v>
      </c>
      <c r="C2" s="3" t="s">
        <v>723</v>
      </c>
      <c r="D2" s="3" t="s">
        <v>724</v>
      </c>
      <c r="E2" s="3" t="s">
        <v>732</v>
      </c>
      <c r="G2" t="s">
        <v>712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734</v>
      </c>
      <c r="G9" t="s">
        <v>713</v>
      </c>
    </row>
    <row r="10" spans="1:11" x14ac:dyDescent="0.25">
      <c r="A10" t="s">
        <v>564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655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655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564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585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585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735</v>
      </c>
      <c r="G16" t="s">
        <v>714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545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545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736</v>
      </c>
      <c r="G23" t="s">
        <v>715</v>
      </c>
    </row>
    <row r="24" spans="1:11" x14ac:dyDescent="0.25">
      <c r="A24" t="s">
        <v>630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630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737</v>
      </c>
      <c r="G30" t="s">
        <v>716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684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593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593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684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738</v>
      </c>
      <c r="G37" t="s">
        <v>717</v>
      </c>
    </row>
    <row r="38" spans="1:11" x14ac:dyDescent="0.25">
      <c r="A38" t="s">
        <v>609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609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629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629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574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574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410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502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739</v>
      </c>
      <c r="G45" t="s">
        <v>718</v>
      </c>
    </row>
    <row r="46" spans="1:11" x14ac:dyDescent="0.25">
      <c r="A46" t="s">
        <v>563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563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594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594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480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740</v>
      </c>
      <c r="G53" t="s">
        <v>719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645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645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296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298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508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741</v>
      </c>
      <c r="G61" t="s">
        <v>720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575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575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583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583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468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380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580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580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742</v>
      </c>
      <c r="G69" t="s">
        <v>721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303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485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8" sqref="S18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0.42578125" bestFit="1" customWidth="1"/>
  </cols>
  <sheetData>
    <row r="1" spans="1:26" x14ac:dyDescent="0.25">
      <c r="A1" s="9" t="s">
        <v>748</v>
      </c>
      <c r="B1" s="7" t="s">
        <v>725</v>
      </c>
      <c r="C1" s="7" t="s">
        <v>726</v>
      </c>
      <c r="D1" s="12" t="s">
        <v>727</v>
      </c>
      <c r="E1" s="7" t="s">
        <v>728</v>
      </c>
      <c r="F1" s="7" t="s">
        <v>729</v>
      </c>
      <c r="G1" s="7" t="s">
        <v>33</v>
      </c>
      <c r="H1" s="7" t="s">
        <v>282</v>
      </c>
      <c r="J1" s="15">
        <v>43635</v>
      </c>
      <c r="K1" s="7" t="s">
        <v>725</v>
      </c>
      <c r="L1" s="7" t="s">
        <v>726</v>
      </c>
      <c r="M1" s="12" t="s">
        <v>727</v>
      </c>
      <c r="N1" s="7" t="s">
        <v>728</v>
      </c>
      <c r="O1" s="7" t="s">
        <v>729</v>
      </c>
      <c r="P1" s="7" t="s">
        <v>33</v>
      </c>
      <c r="Q1" s="7" t="s">
        <v>282</v>
      </c>
      <c r="S1" s="9" t="s">
        <v>747</v>
      </c>
      <c r="T1" s="7" t="s">
        <v>725</v>
      </c>
      <c r="U1" s="7" t="s">
        <v>726</v>
      </c>
      <c r="V1" s="12" t="s">
        <v>727</v>
      </c>
      <c r="W1" s="7" t="s">
        <v>728</v>
      </c>
      <c r="X1" s="7" t="s">
        <v>729</v>
      </c>
      <c r="Y1" s="7" t="s">
        <v>33</v>
      </c>
      <c r="Z1" s="7" t="s">
        <v>282</v>
      </c>
    </row>
    <row r="2" spans="1:26" x14ac:dyDescent="0.25">
      <c r="A2" s="11" t="s">
        <v>712</v>
      </c>
      <c r="D2" s="13"/>
      <c r="J2" s="11" t="s">
        <v>712</v>
      </c>
      <c r="M2" s="13"/>
      <c r="S2" s="11" t="s">
        <v>712</v>
      </c>
      <c r="V2" s="13"/>
    </row>
    <row r="3" spans="1:26" x14ac:dyDescent="0.25">
      <c r="A3" s="10" t="s">
        <v>340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340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340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559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559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559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682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682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682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327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327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327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713</v>
      </c>
      <c r="D7" s="13"/>
      <c r="J7" s="11" t="s">
        <v>713</v>
      </c>
      <c r="M7" s="13"/>
      <c r="S7" s="11" t="s">
        <v>713</v>
      </c>
      <c r="V7" s="13"/>
    </row>
    <row r="8" spans="1:26" x14ac:dyDescent="0.25">
      <c r="A8" s="10" t="s">
        <v>365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365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365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302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302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302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568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568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568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558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558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558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714</v>
      </c>
      <c r="D12" s="13"/>
      <c r="J12" s="11" t="s">
        <v>714</v>
      </c>
      <c r="M12" s="13"/>
      <c r="S12" s="11" t="s">
        <v>714</v>
      </c>
      <c r="V12" s="13"/>
    </row>
    <row r="13" spans="1:26" x14ac:dyDescent="0.25">
      <c r="A13" s="10" t="s">
        <v>666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666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666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358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358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358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466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402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466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402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466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402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9:26" x14ac:dyDescent="0.25">
      <c r="S18" s="15">
        <v>43638</v>
      </c>
      <c r="T18" s="7" t="s">
        <v>725</v>
      </c>
      <c r="U18" s="7" t="s">
        <v>726</v>
      </c>
      <c r="V18" s="12" t="s">
        <v>727</v>
      </c>
      <c r="W18" s="7" t="s">
        <v>728</v>
      </c>
      <c r="X18" s="7" t="s">
        <v>729</v>
      </c>
      <c r="Y18" s="7" t="s">
        <v>33</v>
      </c>
      <c r="Z18" s="7" t="s">
        <v>282</v>
      </c>
    </row>
    <row r="19" spans="19:26" x14ac:dyDescent="0.25">
      <c r="S19" s="11" t="s">
        <v>712</v>
      </c>
      <c r="V19" s="13"/>
    </row>
    <row r="20" spans="19:26" x14ac:dyDescent="0.25">
      <c r="S20" s="10" t="s">
        <v>340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0.84</v>
      </c>
      <c r="Z20" s="4">
        <v>0.67</v>
      </c>
    </row>
    <row r="21" spans="19:26" x14ac:dyDescent="0.25">
      <c r="S21" s="10" t="s">
        <v>682</v>
      </c>
      <c r="T21" s="8">
        <v>0</v>
      </c>
      <c r="U21" s="4">
        <v>1</v>
      </c>
      <c r="V21" s="14">
        <v>0</v>
      </c>
      <c r="W21" s="8">
        <v>1</v>
      </c>
      <c r="X21" s="4">
        <v>0.52</v>
      </c>
      <c r="Y21" s="4">
        <v>7.0000000000000007E-2</v>
      </c>
      <c r="Z21" s="4">
        <v>0.03</v>
      </c>
    </row>
    <row r="22" spans="19:26" x14ac:dyDescent="0.25">
      <c r="S22" s="10" t="s">
        <v>559</v>
      </c>
      <c r="T22" s="8">
        <v>0</v>
      </c>
      <c r="U22" s="4">
        <v>0</v>
      </c>
      <c r="V22" s="14">
        <v>1</v>
      </c>
      <c r="W22" s="8">
        <v>0.97</v>
      </c>
      <c r="X22" s="4">
        <v>0.34</v>
      </c>
      <c r="Y22" s="4">
        <v>0.1</v>
      </c>
      <c r="Z22" s="4">
        <v>0.02</v>
      </c>
    </row>
    <row r="23" spans="19:26" x14ac:dyDescent="0.25">
      <c r="S23" s="10" t="s">
        <v>327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9:26" x14ac:dyDescent="0.25">
      <c r="S24" s="11" t="s">
        <v>713</v>
      </c>
      <c r="V24" s="13"/>
    </row>
    <row r="25" spans="19:26" x14ac:dyDescent="0.25">
      <c r="S25" s="10" t="s">
        <v>365</v>
      </c>
      <c r="T25" s="8">
        <v>1</v>
      </c>
      <c r="U25" s="4">
        <v>0</v>
      </c>
      <c r="V25" s="14">
        <v>0</v>
      </c>
      <c r="W25" s="8">
        <v>1</v>
      </c>
      <c r="X25" s="4">
        <v>0.66</v>
      </c>
      <c r="Y25" s="4">
        <v>0.44</v>
      </c>
      <c r="Z25" s="4">
        <v>0.14000000000000001</v>
      </c>
    </row>
    <row r="26" spans="19:26" x14ac:dyDescent="0.25">
      <c r="S26" s="10" t="s">
        <v>302</v>
      </c>
      <c r="T26" s="8">
        <v>0</v>
      </c>
      <c r="U26" s="4">
        <v>0.4</v>
      </c>
      <c r="V26" s="14">
        <v>0.14000000000000001</v>
      </c>
      <c r="W26" s="8">
        <v>0.49</v>
      </c>
      <c r="X26" s="4">
        <v>0.25</v>
      </c>
      <c r="Y26" s="4">
        <v>0.04</v>
      </c>
      <c r="Z26" s="4">
        <v>0.02</v>
      </c>
    </row>
    <row r="27" spans="19:26" x14ac:dyDescent="0.25">
      <c r="S27" s="10" t="s">
        <v>568</v>
      </c>
      <c r="T27" s="8">
        <v>0</v>
      </c>
      <c r="U27" s="4">
        <v>0.36</v>
      </c>
      <c r="V27" s="14">
        <v>0.18</v>
      </c>
      <c r="W27" s="8">
        <v>0.44</v>
      </c>
      <c r="X27" s="4">
        <v>0.16</v>
      </c>
      <c r="Y27" s="4">
        <v>0.02</v>
      </c>
      <c r="Z27" s="4">
        <v>0.01</v>
      </c>
    </row>
    <row r="28" spans="19:26" x14ac:dyDescent="0.25">
      <c r="S28" s="10" t="s">
        <v>558</v>
      </c>
      <c r="T28" s="8">
        <v>0</v>
      </c>
      <c r="U28" s="4">
        <v>0.24</v>
      </c>
      <c r="V28" s="14">
        <v>0.68</v>
      </c>
      <c r="W28" s="8">
        <v>0.48</v>
      </c>
      <c r="X28" s="4">
        <v>0.1</v>
      </c>
      <c r="Y28" s="4">
        <v>0.01</v>
      </c>
      <c r="Z28" s="4">
        <v>0</v>
      </c>
    </row>
    <row r="29" spans="19:26" x14ac:dyDescent="0.25">
      <c r="S29" s="11" t="s">
        <v>714</v>
      </c>
      <c r="V29" s="13"/>
    </row>
    <row r="30" spans="19:26" x14ac:dyDescent="0.25">
      <c r="S30" s="10" t="s">
        <v>666</v>
      </c>
      <c r="T30" s="8">
        <v>0.41</v>
      </c>
      <c r="U30" s="4">
        <v>0.59</v>
      </c>
      <c r="V30" s="14">
        <v>0</v>
      </c>
      <c r="W30" s="8">
        <v>1</v>
      </c>
      <c r="X30" s="4">
        <v>0.5</v>
      </c>
      <c r="Y30" s="4">
        <v>0.27</v>
      </c>
      <c r="Z30" s="4">
        <v>0.08</v>
      </c>
    </row>
    <row r="31" spans="19:26" x14ac:dyDescent="0.25">
      <c r="S31" s="10" t="s">
        <v>358</v>
      </c>
      <c r="T31" s="8">
        <v>0.59</v>
      </c>
      <c r="U31" s="4">
        <v>0.41</v>
      </c>
      <c r="V31" s="14">
        <v>0</v>
      </c>
      <c r="W31" s="8">
        <v>1</v>
      </c>
      <c r="X31" s="4">
        <v>0.49</v>
      </c>
      <c r="Y31" s="4">
        <v>0.19</v>
      </c>
      <c r="Z31" s="4">
        <v>0.04</v>
      </c>
    </row>
    <row r="32" spans="19:26" x14ac:dyDescent="0.25">
      <c r="S32" s="10" t="s">
        <v>466</v>
      </c>
      <c r="T32" s="8">
        <v>0</v>
      </c>
      <c r="U32" s="4">
        <v>0</v>
      </c>
      <c r="V32" s="14">
        <v>0.7</v>
      </c>
      <c r="W32" s="8">
        <v>0.4</v>
      </c>
      <c r="X32" s="4">
        <v>0.03</v>
      </c>
      <c r="Y32" s="4">
        <v>0.01</v>
      </c>
      <c r="Z32" s="4">
        <v>0</v>
      </c>
    </row>
    <row r="33" spans="19:26" x14ac:dyDescent="0.25">
      <c r="S33" s="10" t="s">
        <v>402</v>
      </c>
      <c r="T33" s="8">
        <v>0</v>
      </c>
      <c r="U33" s="4">
        <v>0</v>
      </c>
      <c r="V33" s="14">
        <v>0.3</v>
      </c>
      <c r="W33" s="8">
        <v>0.22</v>
      </c>
      <c r="X33" s="4">
        <v>0.01</v>
      </c>
      <c r="Y33" s="4">
        <v>0.01</v>
      </c>
      <c r="Z33" s="4">
        <v>0</v>
      </c>
    </row>
  </sheetData>
  <sortState ref="S32:Z33">
    <sortCondition descending="1" ref="X33"/>
  </sortState>
  <conditionalFormatting sqref="B3:H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3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C1" workbookViewId="0">
      <selection activeCell="AC3" sqref="AC3"/>
    </sheetView>
  </sheetViews>
  <sheetFormatPr defaultRowHeight="15" x14ac:dyDescent="0.25"/>
  <cols>
    <col min="1" max="1" width="15.42578125" bestFit="1" customWidth="1"/>
    <col min="11" max="11" width="13.7109375" bestFit="1" customWidth="1"/>
    <col min="21" max="21" width="13.7109375" bestFit="1" customWidth="1"/>
  </cols>
  <sheetData>
    <row r="1" spans="1:29" x14ac:dyDescent="0.25">
      <c r="A1" s="15" t="s">
        <v>743</v>
      </c>
      <c r="B1" s="7" t="s">
        <v>725</v>
      </c>
      <c r="C1" s="7" t="s">
        <v>726</v>
      </c>
      <c r="D1" s="12" t="s">
        <v>727</v>
      </c>
      <c r="E1" s="7" t="s">
        <v>730</v>
      </c>
      <c r="F1" s="7" t="s">
        <v>728</v>
      </c>
      <c r="G1" s="7" t="s">
        <v>729</v>
      </c>
      <c r="H1" s="7" t="s">
        <v>33</v>
      </c>
      <c r="I1" s="7" t="s">
        <v>282</v>
      </c>
      <c r="K1" s="15">
        <v>43637</v>
      </c>
      <c r="L1" s="7" t="s">
        <v>725</v>
      </c>
      <c r="M1" s="7" t="s">
        <v>726</v>
      </c>
      <c r="N1" s="12" t="s">
        <v>727</v>
      </c>
      <c r="O1" s="7" t="s">
        <v>730</v>
      </c>
      <c r="P1" s="7" t="s">
        <v>728</v>
      </c>
      <c r="Q1" s="7" t="s">
        <v>729</v>
      </c>
      <c r="R1" s="7" t="s">
        <v>33</v>
      </c>
      <c r="S1" s="7" t="s">
        <v>282</v>
      </c>
      <c r="U1" s="15">
        <v>43638</v>
      </c>
      <c r="V1" s="7" t="s">
        <v>725</v>
      </c>
      <c r="W1" s="7" t="s">
        <v>726</v>
      </c>
      <c r="X1" s="12" t="s">
        <v>727</v>
      </c>
      <c r="Y1" s="7" t="s">
        <v>730</v>
      </c>
      <c r="Z1" s="7" t="s">
        <v>728</v>
      </c>
      <c r="AA1" s="7" t="s">
        <v>729</v>
      </c>
      <c r="AB1" s="7" t="s">
        <v>33</v>
      </c>
      <c r="AC1" s="7" t="s">
        <v>282</v>
      </c>
    </row>
    <row r="2" spans="1:29" x14ac:dyDescent="0.25">
      <c r="A2" s="23" t="s">
        <v>712</v>
      </c>
      <c r="B2" s="20"/>
      <c r="C2" s="20"/>
      <c r="D2" s="21"/>
      <c r="E2" s="20"/>
      <c r="F2" s="20"/>
      <c r="G2" s="20"/>
      <c r="H2" s="20"/>
      <c r="I2" s="20"/>
      <c r="K2" s="23" t="s">
        <v>712</v>
      </c>
      <c r="L2" s="20"/>
      <c r="M2" s="20"/>
      <c r="N2" s="21"/>
      <c r="O2" s="20"/>
      <c r="P2" s="20"/>
      <c r="Q2" s="20"/>
      <c r="R2" s="20"/>
      <c r="S2" s="20"/>
      <c r="U2" s="23" t="s">
        <v>712</v>
      </c>
      <c r="V2" s="20"/>
      <c r="W2" s="20"/>
      <c r="X2" s="21"/>
      <c r="Y2" s="20"/>
      <c r="Z2" s="20"/>
      <c r="AA2" s="20"/>
      <c r="AB2" s="20"/>
      <c r="AC2" s="20"/>
    </row>
    <row r="3" spans="1:29" x14ac:dyDescent="0.25">
      <c r="A3" s="10" t="s">
        <v>403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403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403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</row>
    <row r="4" spans="1:29" x14ac:dyDescent="0.25">
      <c r="A4" s="10" t="s">
        <v>746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746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654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</row>
    <row r="5" spans="1:29" x14ac:dyDescent="0.25">
      <c r="A5" s="10" t="s">
        <v>699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654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699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</row>
    <row r="6" spans="1:29" x14ac:dyDescent="0.25">
      <c r="A6" s="10" t="s">
        <v>654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699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746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</row>
    <row r="7" spans="1:29" x14ac:dyDescent="0.25">
      <c r="A7" s="39" t="s">
        <v>713</v>
      </c>
      <c r="B7" s="45"/>
      <c r="C7" s="45"/>
      <c r="D7" s="46"/>
      <c r="E7" s="45"/>
      <c r="F7" s="45"/>
      <c r="G7" s="45"/>
      <c r="H7" s="45"/>
      <c r="I7" s="45"/>
      <c r="K7" s="39" t="s">
        <v>713</v>
      </c>
      <c r="L7" s="45"/>
      <c r="M7" s="45"/>
      <c r="N7" s="46"/>
      <c r="O7" s="45"/>
      <c r="P7" s="45"/>
      <c r="Q7" s="45"/>
      <c r="R7" s="45"/>
      <c r="S7" s="45"/>
      <c r="U7" s="39" t="s">
        <v>713</v>
      </c>
      <c r="V7" s="45"/>
      <c r="W7" s="45"/>
      <c r="X7" s="46"/>
      <c r="Y7" s="45"/>
      <c r="Z7" s="45"/>
      <c r="AA7" s="45"/>
      <c r="AB7" s="45"/>
      <c r="AC7" s="45"/>
    </row>
    <row r="8" spans="1:29" x14ac:dyDescent="0.25">
      <c r="A8" s="10" t="s">
        <v>527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527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527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</row>
    <row r="9" spans="1:29" x14ac:dyDescent="0.25">
      <c r="A9" s="10" t="s">
        <v>449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449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449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</row>
    <row r="10" spans="1:29" x14ac:dyDescent="0.25">
      <c r="A10" s="10" t="s">
        <v>346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346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346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</row>
    <row r="11" spans="1:29" x14ac:dyDescent="0.25">
      <c r="A11" s="10" t="s">
        <v>490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490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490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</row>
    <row r="12" spans="1:29" x14ac:dyDescent="0.25">
      <c r="A12" s="39" t="s">
        <v>714</v>
      </c>
      <c r="B12" s="45"/>
      <c r="C12" s="45"/>
      <c r="D12" s="46"/>
      <c r="E12" s="45"/>
      <c r="F12" s="45"/>
      <c r="G12" s="45"/>
      <c r="H12" s="45"/>
      <c r="I12" s="45"/>
      <c r="K12" s="39" t="s">
        <v>714</v>
      </c>
      <c r="L12" s="45"/>
      <c r="M12" s="45"/>
      <c r="N12" s="46"/>
      <c r="O12" s="45"/>
      <c r="P12" s="45"/>
      <c r="Q12" s="45"/>
      <c r="R12" s="45"/>
      <c r="S12" s="45"/>
      <c r="U12" s="39" t="s">
        <v>714</v>
      </c>
      <c r="V12" s="45"/>
      <c r="W12" s="45"/>
      <c r="X12" s="46"/>
      <c r="Y12" s="45"/>
      <c r="Z12" s="45"/>
      <c r="AA12" s="45"/>
      <c r="AB12" s="45"/>
      <c r="AC12" s="45"/>
    </row>
    <row r="13" spans="1:29" x14ac:dyDescent="0.25">
      <c r="A13" s="10" t="s">
        <v>584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584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584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</row>
    <row r="14" spans="1:29" x14ac:dyDescent="0.25">
      <c r="A14" s="10" t="s">
        <v>297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297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297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</row>
    <row r="15" spans="1:29" x14ac:dyDescent="0.25">
      <c r="A15" s="10" t="s">
        <v>469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469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637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</row>
    <row r="16" spans="1:29" x14ac:dyDescent="0.25">
      <c r="A16" s="10" t="s">
        <v>637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637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469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</row>
    <row r="17" spans="1:29" x14ac:dyDescent="0.25">
      <c r="A17" s="39" t="s">
        <v>715</v>
      </c>
      <c r="B17" s="45"/>
      <c r="C17" s="45"/>
      <c r="D17" s="46"/>
      <c r="E17" s="45"/>
      <c r="F17" s="45"/>
      <c r="G17" s="45"/>
      <c r="H17" s="45"/>
      <c r="I17" s="45"/>
      <c r="K17" s="39" t="s">
        <v>715</v>
      </c>
      <c r="L17" s="45"/>
      <c r="M17" s="45"/>
      <c r="N17" s="46"/>
      <c r="O17" s="45"/>
      <c r="P17" s="45"/>
      <c r="Q17" s="45"/>
      <c r="R17" s="45"/>
      <c r="S17" s="45"/>
      <c r="U17" s="39" t="s">
        <v>715</v>
      </c>
      <c r="V17" s="45"/>
      <c r="W17" s="45"/>
      <c r="X17" s="46"/>
      <c r="Y17" s="45"/>
      <c r="Z17" s="45"/>
      <c r="AA17" s="45"/>
      <c r="AB17" s="45"/>
      <c r="AC17" s="45"/>
    </row>
    <row r="18" spans="1:29" x14ac:dyDescent="0.25">
      <c r="A18" s="10" t="s">
        <v>513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513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513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</row>
    <row r="19" spans="1:29" x14ac:dyDescent="0.25">
      <c r="A19" s="10" t="s">
        <v>464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464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464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</row>
    <row r="20" spans="1:29" x14ac:dyDescent="0.25">
      <c r="A20" s="10" t="s">
        <v>247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247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247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</row>
    <row r="21" spans="1:29" x14ac:dyDescent="0.25">
      <c r="A21" s="10" t="s">
        <v>516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516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516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</row>
    <row r="22" spans="1:29" x14ac:dyDescent="0.25">
      <c r="A22" s="39" t="s">
        <v>716</v>
      </c>
      <c r="B22" s="45"/>
      <c r="C22" s="45"/>
      <c r="D22" s="46"/>
      <c r="E22" s="45"/>
      <c r="F22" s="45"/>
      <c r="G22" s="45"/>
      <c r="H22" s="45"/>
      <c r="I22" s="45"/>
      <c r="K22" s="39" t="s">
        <v>716</v>
      </c>
      <c r="L22" s="45"/>
      <c r="M22" s="45"/>
      <c r="N22" s="46"/>
      <c r="O22" s="45"/>
      <c r="P22" s="45"/>
      <c r="Q22" s="45"/>
      <c r="R22" s="45"/>
      <c r="S22" s="45"/>
      <c r="U22" s="39" t="s">
        <v>716</v>
      </c>
      <c r="V22" s="45"/>
      <c r="W22" s="45"/>
      <c r="X22" s="46"/>
      <c r="Y22" s="45"/>
      <c r="Z22" s="45"/>
      <c r="AA22" s="45"/>
      <c r="AB22" s="45"/>
      <c r="AC22" s="45"/>
    </row>
    <row r="23" spans="1:29" x14ac:dyDescent="0.25">
      <c r="A23" s="10" t="s">
        <v>644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644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644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</row>
    <row r="24" spans="1:29" x14ac:dyDescent="0.25">
      <c r="A24" s="10" t="s">
        <v>498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498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498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</row>
    <row r="25" spans="1:29" x14ac:dyDescent="0.25">
      <c r="A25" s="10" t="s">
        <v>299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299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299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</row>
    <row r="26" spans="1:29" x14ac:dyDescent="0.25">
      <c r="A26" s="10" t="s">
        <v>504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504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504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</row>
    <row r="27" spans="1:29" x14ac:dyDescent="0.25">
      <c r="A27" s="39" t="s">
        <v>717</v>
      </c>
      <c r="B27" s="45"/>
      <c r="C27" s="45"/>
      <c r="D27" s="46"/>
      <c r="E27" s="45"/>
      <c r="F27" s="45"/>
      <c r="G27" s="45"/>
      <c r="H27" s="45"/>
      <c r="I27" s="45"/>
      <c r="K27" s="39" t="s">
        <v>717</v>
      </c>
      <c r="L27" s="45"/>
      <c r="M27" s="45"/>
      <c r="N27" s="46"/>
      <c r="O27" s="45"/>
      <c r="P27" s="45"/>
      <c r="Q27" s="45"/>
      <c r="R27" s="45"/>
      <c r="S27" s="45"/>
      <c r="U27" s="39" t="s">
        <v>717</v>
      </c>
      <c r="V27" s="45"/>
      <c r="W27" s="45"/>
      <c r="X27" s="46"/>
      <c r="Y27" s="45"/>
      <c r="Z27" s="45"/>
      <c r="AA27" s="45"/>
      <c r="AB27" s="45"/>
      <c r="AC27" s="45"/>
    </row>
    <row r="28" spans="1:29" x14ac:dyDescent="0.25">
      <c r="A28" s="10" t="s">
        <v>348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436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436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</row>
    <row r="29" spans="1:29" x14ac:dyDescent="0.25">
      <c r="A29" s="10" t="s">
        <v>436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348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348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</row>
    <row r="30" spans="1:29" x14ac:dyDescent="0.25">
      <c r="A30" s="10" t="s">
        <v>320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320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320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</row>
    <row r="31" spans="1:29" x14ac:dyDescent="0.25">
      <c r="A31" s="10" t="s">
        <v>450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450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450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</row>
  </sheetData>
  <sortState ref="K33:S36">
    <sortCondition descending="1" ref="L33"/>
  </sortState>
  <conditionalFormatting sqref="L3:S11 L13:S16 L18:S21 L23:S26 L28:S31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I1" sqref="I1"/>
    </sheetView>
  </sheetViews>
  <sheetFormatPr defaultRowHeight="15" x14ac:dyDescent="0.25"/>
  <cols>
    <col min="1" max="1" width="28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748</v>
      </c>
      <c r="B1" s="7" t="s">
        <v>725</v>
      </c>
      <c r="C1" s="12" t="s">
        <v>726</v>
      </c>
      <c r="D1" s="7" t="s">
        <v>728</v>
      </c>
      <c r="E1" s="7" t="s">
        <v>729</v>
      </c>
      <c r="F1" s="7" t="s">
        <v>33</v>
      </c>
      <c r="G1" s="7" t="s">
        <v>282</v>
      </c>
      <c r="I1" s="15">
        <v>43635</v>
      </c>
      <c r="J1" s="7" t="s">
        <v>725</v>
      </c>
      <c r="K1" s="7" t="s">
        <v>726</v>
      </c>
      <c r="L1" s="7" t="s">
        <v>728</v>
      </c>
      <c r="M1" s="7" t="s">
        <v>729</v>
      </c>
      <c r="N1" s="7" t="s">
        <v>33</v>
      </c>
      <c r="O1" s="7" t="s">
        <v>282</v>
      </c>
      <c r="Q1" s="16" t="s">
        <v>747</v>
      </c>
      <c r="R1" s="7" t="s">
        <v>725</v>
      </c>
      <c r="S1" s="7" t="s">
        <v>726</v>
      </c>
      <c r="T1" s="7" t="s">
        <v>728</v>
      </c>
      <c r="U1" s="7" t="s">
        <v>729</v>
      </c>
      <c r="V1" s="7" t="s">
        <v>33</v>
      </c>
      <c r="W1" s="7" t="s">
        <v>282</v>
      </c>
    </row>
    <row r="2" spans="1:23" x14ac:dyDescent="0.25">
      <c r="A2" s="23" t="s">
        <v>712</v>
      </c>
      <c r="B2" s="24"/>
      <c r="C2" s="25"/>
      <c r="D2" s="24"/>
      <c r="E2" s="24"/>
      <c r="F2" s="24"/>
      <c r="G2" s="24"/>
      <c r="I2" s="23" t="s">
        <v>712</v>
      </c>
      <c r="J2" s="24"/>
      <c r="K2" s="25"/>
      <c r="L2" s="24"/>
      <c r="M2" s="24"/>
      <c r="N2" s="24"/>
      <c r="O2" s="24"/>
      <c r="Q2" s="23" t="s">
        <v>712</v>
      </c>
      <c r="R2" s="24"/>
      <c r="S2" s="25"/>
      <c r="T2" s="24"/>
      <c r="U2" s="24"/>
      <c r="V2" s="24"/>
      <c r="W2" s="24"/>
    </row>
    <row r="3" spans="1:23" x14ac:dyDescent="0.25">
      <c r="A3" s="26" t="s">
        <v>507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507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507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349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349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349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503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503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503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379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379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379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713</v>
      </c>
      <c r="B7" s="40"/>
      <c r="C7" s="41"/>
      <c r="D7" s="40"/>
      <c r="E7" s="40"/>
      <c r="F7" s="40"/>
      <c r="G7" s="40"/>
      <c r="I7" s="33" t="s">
        <v>713</v>
      </c>
      <c r="J7" s="34"/>
      <c r="K7" s="35"/>
      <c r="L7" s="34"/>
      <c r="M7" s="34"/>
      <c r="N7" s="34"/>
      <c r="O7" s="34"/>
      <c r="Q7" s="33" t="s">
        <v>713</v>
      </c>
      <c r="R7" s="34"/>
      <c r="S7" s="35"/>
      <c r="T7" s="34"/>
      <c r="U7" s="34"/>
      <c r="V7" s="34"/>
      <c r="W7" s="34"/>
    </row>
    <row r="8" spans="1:23" x14ac:dyDescent="0.25">
      <c r="A8" s="26" t="s">
        <v>377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377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377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452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452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452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525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525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321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321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321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525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714</v>
      </c>
      <c r="B12" s="40"/>
      <c r="C12" s="41"/>
      <c r="D12" s="40"/>
      <c r="E12" s="40"/>
      <c r="F12" s="40"/>
      <c r="G12" s="40"/>
      <c r="I12" s="33" t="s">
        <v>714</v>
      </c>
      <c r="J12" s="34"/>
      <c r="K12" s="35"/>
      <c r="L12" s="34"/>
      <c r="M12" s="34"/>
      <c r="N12" s="34"/>
      <c r="O12" s="34"/>
      <c r="Q12" s="33" t="s">
        <v>714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453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465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465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465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404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404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404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453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731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731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731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453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715</v>
      </c>
      <c r="B17" s="40"/>
      <c r="C17" s="41"/>
      <c r="D17" s="40"/>
      <c r="E17" s="40"/>
      <c r="F17" s="40"/>
      <c r="G17" s="40"/>
      <c r="I17" s="33" t="s">
        <v>715</v>
      </c>
      <c r="J17" s="34"/>
      <c r="K17" s="35"/>
      <c r="L17" s="34"/>
      <c r="M17" s="34"/>
      <c r="N17" s="34"/>
      <c r="O17" s="34"/>
      <c r="Q17" s="33" t="s">
        <v>715</v>
      </c>
      <c r="R17" s="34"/>
      <c r="S17" s="35"/>
      <c r="T17" s="34"/>
      <c r="U17" s="34"/>
      <c r="V17" s="34"/>
      <c r="W17" s="34"/>
    </row>
    <row r="18" spans="1:23" x14ac:dyDescent="0.25">
      <c r="A18" s="26" t="s">
        <v>671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671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671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556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556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556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643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643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451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451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451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643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25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17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11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9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7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5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3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2019-06-23T06:03:27Z</dcterms:modified>
</cp:coreProperties>
</file>