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3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WC_2022" sheetId="26" r:id="rId14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" i="5" l="1"/>
  <c r="H86" i="5"/>
  <c r="G86" i="5"/>
  <c r="F86" i="5"/>
  <c r="I85" i="5"/>
  <c r="H85" i="5"/>
  <c r="G85" i="5"/>
  <c r="F85" i="5"/>
  <c r="I84" i="5"/>
  <c r="H84" i="5"/>
  <c r="G84" i="5"/>
  <c r="F84" i="5"/>
  <c r="I83" i="5"/>
  <c r="H83" i="5"/>
  <c r="G83" i="5"/>
  <c r="F83" i="5"/>
  <c r="I82" i="5"/>
  <c r="H82" i="5"/>
  <c r="G82" i="5"/>
  <c r="F82" i="5"/>
  <c r="I81" i="5"/>
  <c r="H81" i="5"/>
  <c r="G81" i="5"/>
  <c r="F81" i="5"/>
  <c r="I80" i="5"/>
  <c r="H80" i="5"/>
  <c r="G80" i="5"/>
  <c r="F80" i="5"/>
  <c r="I79" i="5"/>
  <c r="H79" i="5"/>
  <c r="G79" i="5"/>
  <c r="F79" i="5"/>
  <c r="I78" i="5"/>
  <c r="H78" i="5"/>
  <c r="G78" i="5"/>
  <c r="F78" i="5"/>
  <c r="I77" i="5"/>
  <c r="H77" i="5"/>
  <c r="G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C86" i="5"/>
  <c r="C82" i="5"/>
  <c r="C81" i="5"/>
  <c r="C74" i="5"/>
  <c r="C73" i="5"/>
  <c r="C78" i="5"/>
  <c r="C72" i="5"/>
  <c r="C77" i="5"/>
  <c r="C85" i="5"/>
  <c r="C80" i="5"/>
  <c r="C84" i="5"/>
  <c r="C79" i="5"/>
  <c r="C83" i="5"/>
  <c r="C76" i="5"/>
  <c r="C75" i="5"/>
  <c r="C71" i="5"/>
  <c r="R2954" i="1" l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F64" i="5"/>
  <c r="I64" i="5" s="1"/>
  <c r="G64" i="5"/>
  <c r="H64" i="5"/>
  <c r="F65" i="5"/>
  <c r="I65" i="5" s="1"/>
  <c r="G65" i="5"/>
  <c r="H65" i="5"/>
  <c r="F66" i="5"/>
  <c r="I66" i="5" s="1"/>
  <c r="G66" i="5"/>
  <c r="H66" i="5"/>
  <c r="F67" i="5"/>
  <c r="I67" i="5" s="1"/>
  <c r="G67" i="5"/>
  <c r="H67" i="5"/>
  <c r="F68" i="5"/>
  <c r="I68" i="5" s="1"/>
  <c r="G68" i="5"/>
  <c r="H68" i="5"/>
  <c r="F69" i="5"/>
  <c r="I69" i="5" s="1"/>
  <c r="G69" i="5"/>
  <c r="H69" i="5"/>
  <c r="H63" i="5"/>
  <c r="G63" i="5"/>
  <c r="F63" i="5"/>
  <c r="I63" i="5" s="1"/>
  <c r="H62" i="5"/>
  <c r="G62" i="5"/>
  <c r="F62" i="5"/>
  <c r="I62" i="5" s="1"/>
  <c r="H61" i="5"/>
  <c r="G61" i="5"/>
  <c r="F61" i="5"/>
  <c r="H60" i="5"/>
  <c r="G60" i="5"/>
  <c r="F60" i="5"/>
  <c r="H59" i="5"/>
  <c r="G59" i="5"/>
  <c r="F59" i="5"/>
  <c r="I59" i="5" s="1"/>
  <c r="H58" i="5"/>
  <c r="G58" i="5"/>
  <c r="F58" i="5"/>
  <c r="I58" i="5" s="1"/>
  <c r="H57" i="5"/>
  <c r="G57" i="5"/>
  <c r="F57" i="5"/>
  <c r="H56" i="5"/>
  <c r="G56" i="5"/>
  <c r="F56" i="5"/>
  <c r="H55" i="5"/>
  <c r="G55" i="5"/>
  <c r="F55" i="5"/>
  <c r="I55" i="5" s="1"/>
  <c r="H54" i="5"/>
  <c r="G54" i="5"/>
  <c r="F54" i="5"/>
  <c r="I54" i="5" s="1"/>
  <c r="C63" i="5"/>
  <c r="C57" i="5"/>
  <c r="C61" i="5"/>
  <c r="C55" i="5"/>
  <c r="C65" i="5"/>
  <c r="C67" i="5"/>
  <c r="C54" i="5"/>
  <c r="C56" i="5"/>
  <c r="C58" i="5"/>
  <c r="C62" i="5"/>
  <c r="C60" i="5"/>
  <c r="C64" i="5"/>
  <c r="C69" i="5"/>
  <c r="C59" i="5"/>
  <c r="C68" i="5"/>
  <c r="C66" i="5"/>
  <c r="I57" i="5" l="1"/>
  <c r="I61" i="5"/>
  <c r="I56" i="5"/>
  <c r="I60" i="5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A13" i="5"/>
  <c r="A14" i="5" s="1"/>
  <c r="F14" i="5" s="1"/>
  <c r="C28" i="5"/>
  <c r="G28" i="5" s="1"/>
  <c r="C27" i="5"/>
  <c r="G27" i="5" s="1"/>
  <c r="C26" i="5"/>
  <c r="G26" i="5" s="1"/>
  <c r="C25" i="5"/>
  <c r="G25" i="5" s="1"/>
  <c r="C24" i="5"/>
  <c r="G24" i="5" s="1"/>
  <c r="C23" i="5"/>
  <c r="G23" i="5" s="1"/>
  <c r="C22" i="5"/>
  <c r="G22" i="5" s="1"/>
  <c r="C21" i="5"/>
  <c r="G21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13" i="5"/>
  <c r="G13" i="5" s="1"/>
  <c r="Y2956" i="1" l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F13" i="5"/>
  <c r="H13" i="5"/>
  <c r="A15" i="5"/>
  <c r="H14" i="5" s="1"/>
  <c r="I14" i="5" s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I13" i="5" l="1"/>
  <c r="X2951" i="1"/>
  <c r="Y2951" i="1"/>
  <c r="F15" i="5"/>
  <c r="A16" i="5"/>
  <c r="H15" i="5" s="1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F16" i="5" l="1"/>
  <c r="I15" i="5"/>
  <c r="A1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W2853" i="1" l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F17" i="5"/>
  <c r="H16" i="5"/>
  <c r="I16" i="5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A18" i="5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Y2850" i="1" l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F18" i="5"/>
  <c r="H17" i="5"/>
  <c r="I17" i="5" s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A19" i="5"/>
  <c r="A20" i="5" s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R2921" i="1" l="1"/>
  <c r="Y2868" i="1"/>
  <c r="X2907" i="1"/>
  <c r="R2868" i="1"/>
  <c r="X2921" i="1"/>
  <c r="R2875" i="1"/>
  <c r="X2875" i="1"/>
  <c r="R2913" i="1"/>
  <c r="R2945" i="1"/>
  <c r="X2945" i="1"/>
  <c r="R2907" i="1"/>
  <c r="H19" i="5"/>
  <c r="F19" i="5"/>
  <c r="I19" i="5" s="1"/>
  <c r="F20" i="5"/>
  <c r="H18" i="5"/>
  <c r="I18" i="5" s="1"/>
  <c r="X2890" i="1"/>
  <c r="Y2883" i="1"/>
  <c r="R2890" i="1"/>
  <c r="X2913" i="1"/>
  <c r="A21" i="5"/>
  <c r="H20" i="5" s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F21" i="5" l="1"/>
  <c r="I20" i="5"/>
  <c r="A22" i="5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3" i="5" l="1"/>
  <c r="A24" i="5" s="1"/>
  <c r="F22" i="5"/>
  <c r="H21" i="5"/>
  <c r="I21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25" i="5" l="1"/>
  <c r="H24" i="5" s="1"/>
  <c r="F24" i="5"/>
  <c r="H22" i="5"/>
  <c r="I22" i="5" s="1"/>
  <c r="H23" i="5"/>
  <c r="F23" i="5"/>
  <c r="I23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26" i="5" l="1"/>
  <c r="H25" i="5" s="1"/>
  <c r="F25" i="5"/>
  <c r="I24" i="5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I25" i="5" l="1"/>
  <c r="A27" i="5"/>
  <c r="H26" i="5" s="1"/>
  <c r="F26" i="5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R1060" i="1" l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I26" i="5"/>
  <c r="A28" i="5"/>
  <c r="H27" i="5" s="1"/>
  <c r="F27" i="5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694" i="1" l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I27" i="5"/>
  <c r="A29" i="5"/>
  <c r="H28" i="5" s="1"/>
  <c r="F28" i="5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I28" i="5" l="1"/>
  <c r="A30" i="5"/>
  <c r="H29" i="5" s="1"/>
  <c r="F29" i="5"/>
  <c r="I29" i="5" l="1"/>
  <c r="A31" i="5"/>
  <c r="H30" i="5" s="1"/>
  <c r="F30" i="5"/>
  <c r="I30" i="5" l="1"/>
  <c r="A32" i="5"/>
  <c r="H31" i="5" s="1"/>
  <c r="F31" i="5"/>
  <c r="I31" i="5" l="1"/>
  <c r="A33" i="5"/>
  <c r="H32" i="5" s="1"/>
  <c r="F32" i="5"/>
  <c r="I32" i="5" l="1"/>
  <c r="A34" i="5"/>
  <c r="H33" i="5" s="1"/>
  <c r="F33" i="5"/>
  <c r="I33" i="5" l="1"/>
  <c r="A35" i="5"/>
  <c r="F34" i="5"/>
  <c r="A36" i="5" l="1"/>
  <c r="H35" i="5" s="1"/>
  <c r="F35" i="5"/>
  <c r="H34" i="5"/>
  <c r="I34" i="5" s="1"/>
  <c r="I35" i="5" l="1"/>
  <c r="A37" i="5"/>
  <c r="H36" i="5" s="1"/>
  <c r="F36" i="5"/>
  <c r="I36" i="5" l="1"/>
  <c r="A38" i="5"/>
  <c r="H37" i="5" s="1"/>
  <c r="F37" i="5"/>
  <c r="I37" i="5" l="1"/>
  <c r="A39" i="5"/>
  <c r="H38" i="5" s="1"/>
  <c r="F38" i="5"/>
  <c r="I38" i="5" l="1"/>
  <c r="A40" i="5"/>
  <c r="H39" i="5" s="1"/>
  <c r="F39" i="5"/>
  <c r="I39" i="5" l="1"/>
  <c r="A41" i="5"/>
  <c r="H40" i="5" s="1"/>
  <c r="F40" i="5"/>
  <c r="I40" i="5" l="1"/>
  <c r="A42" i="5"/>
  <c r="H41" i="5" s="1"/>
  <c r="F41" i="5"/>
  <c r="I41" i="5" l="1"/>
  <c r="A43" i="5"/>
  <c r="H42" i="5" s="1"/>
  <c r="F42" i="5"/>
  <c r="I42" i="5" l="1"/>
  <c r="A44" i="5"/>
  <c r="H43" i="5" s="1"/>
  <c r="F43" i="5"/>
  <c r="I43" i="5" l="1"/>
  <c r="A45" i="5"/>
  <c r="H44" i="5" s="1"/>
  <c r="F44" i="5"/>
  <c r="I44" i="5" l="1"/>
  <c r="A46" i="5"/>
  <c r="F45" i="5"/>
  <c r="A47" i="5" l="1"/>
  <c r="H46" i="5" s="1"/>
  <c r="F46" i="5"/>
  <c r="H45" i="5"/>
  <c r="I45" i="5" s="1"/>
  <c r="I46" i="5" l="1"/>
  <c r="A48" i="5"/>
  <c r="F47" i="5"/>
  <c r="A49" i="5" l="1"/>
  <c r="H48" i="5" s="1"/>
  <c r="F48" i="5"/>
  <c r="H47" i="5"/>
  <c r="I47" i="5" s="1"/>
  <c r="I48" i="5" l="1"/>
  <c r="A50" i="5"/>
  <c r="H49" i="5" s="1"/>
  <c r="F49" i="5"/>
  <c r="I49" i="5" l="1"/>
  <c r="A51" i="5"/>
  <c r="H50" i="5" s="1"/>
  <c r="F50" i="5"/>
  <c r="I50" i="5" l="1"/>
  <c r="A52" i="5"/>
  <c r="H51" i="5" s="1"/>
  <c r="F51" i="5"/>
  <c r="I51" i="5" l="1"/>
  <c r="F52" i="5"/>
  <c r="H52" i="5"/>
  <c r="I52" i="5" l="1"/>
</calcChain>
</file>

<file path=xl/sharedStrings.xml><?xml version="1.0" encoding="utf-8"?>
<sst xmlns="http://schemas.openxmlformats.org/spreadsheetml/2006/main" count="14321" uniqueCount="745">
  <si>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</si>
  <si>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</si>
  <si>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</si>
  <si>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</si>
  <si>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</si>
  <si>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</si>
  <si>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</si>
  <si>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</si>
  <si>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</si>
  <si>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</si>
  <si>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</si>
  <si>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</si>
  <si>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</si>
  <si>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</si>
  <si>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</si>
  <si>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</si>
  <si>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</si>
  <si>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</si>
  <si>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</si>
  <si>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</si>
  <si>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</si>
  <si>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</si>
  <si>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</si>
  <si>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</si>
  <si>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</si>
  <si>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</si>
  <si>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</si>
  <si>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</si>
  <si>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</si>
  <si>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</si>
  <si>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</si>
  <si>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</si>
  <si>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</si>
  <si>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</si>
  <si>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</si>
  <si>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</si>
  <si>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</si>
  <si>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</si>
  <si>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</si>
  <si>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</si>
  <si>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</si>
  <si>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</si>
  <si>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</si>
  <si>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</si>
  <si>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</si>
  <si>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</si>
  <si>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</si>
  <si>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</si>
  <si>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</si>
  <si>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</si>
  <si>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</si>
  <si>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</si>
  <si>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</si>
  <si>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</si>
  <si>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</si>
  <si>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</si>
  <si>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</si>
  <si>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</si>
  <si>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</si>
  <si>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</si>
  <si>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</si>
  <si>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</si>
  <si>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</si>
  <si>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</si>
  <si>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</si>
  <si>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</si>
  <si>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</si>
  <si>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</si>
  <si>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</si>
  <si>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</si>
  <si>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</si>
  <si>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</si>
  <si>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</si>
  <si>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</si>
  <si>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</si>
  <si>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</si>
  <si>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</si>
  <si>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</si>
  <si>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</si>
  <si>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</si>
  <si>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</si>
  <si>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</si>
  <si>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</si>
  <si>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</si>
  <si>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</si>
  <si>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</si>
  <si>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</si>
  <si>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</si>
  <si>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</si>
  <si>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</si>
  <si>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</si>
  <si>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</si>
  <si>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</si>
  <si>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</si>
  <si>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</si>
  <si>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</si>
  <si>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</si>
  <si>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</si>
  <si>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</si>
  <si>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</si>
  <si>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</si>
  <si>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</si>
  <si>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</si>
  <si>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</si>
  <si>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</si>
  <si>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</si>
  <si>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</si>
  <si>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</si>
  <si>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</si>
  <si>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</si>
  <si>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</si>
  <si>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</si>
  <si>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</si>
  <si>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</si>
  <si>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</si>
  <si>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</si>
  <si>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</si>
  <si>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</si>
  <si>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</si>
  <si>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</si>
  <si>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</si>
  <si>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</si>
  <si>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</si>
  <si>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</si>
  <si>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</si>
  <si>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</si>
  <si>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</si>
  <si>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</si>
  <si>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</si>
  <si>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</si>
  <si>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</si>
  <si>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</si>
  <si>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</si>
  <si>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</si>
  <si>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</si>
  <si>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</si>
  <si>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</si>
  <si>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</si>
  <si>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</si>
  <si>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</si>
  <si>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</si>
  <si>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</si>
  <si>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</si>
  <si>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</si>
  <si>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</si>
  <si>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</si>
  <si>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</si>
  <si>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</si>
  <si>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</si>
  <si>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</si>
  <si>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</si>
  <si>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</si>
  <si>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</si>
  <si>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</si>
  <si>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</si>
  <si>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</si>
  <si>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</si>
  <si>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</si>
  <si>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</si>
  <si>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</si>
  <si>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</si>
  <si>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</si>
  <si>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</si>
  <si>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</si>
  <si>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</si>
  <si>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</si>
  <si>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</si>
  <si>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</si>
  <si>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</si>
  <si>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</si>
  <si>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</si>
  <si>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</si>
  <si>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</si>
  <si>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</si>
  <si>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</si>
  <si>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</si>
  <si>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</si>
  <si>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</si>
  <si>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</si>
  <si>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</si>
  <si>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</si>
  <si>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</si>
  <si>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</si>
  <si>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</si>
  <si>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</si>
  <si>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</si>
  <si>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</si>
  <si>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</si>
  <si>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</si>
  <si>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</si>
  <si>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</si>
  <si>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</si>
  <si>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</si>
  <si>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</si>
  <si>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</si>
  <si>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</si>
  <si>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</si>
  <si>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</si>
  <si>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</si>
  <si>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</si>
  <si>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</si>
  <si>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</si>
  <si>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</si>
  <si>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</si>
  <si>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</si>
  <si>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</si>
  <si>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</si>
  <si>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</si>
  <si>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</si>
  <si>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</si>
  <si>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</si>
  <si>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</si>
  <si>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</si>
  <si>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</si>
  <si>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</si>
  <si>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</si>
  <si>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</si>
  <si>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</si>
  <si>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</si>
  <si>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</si>
  <si>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</si>
  <si>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</si>
  <si>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</si>
  <si>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</si>
  <si>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</si>
  <si>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</si>
  <si>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</si>
  <si>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</si>
  <si>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</si>
  <si>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</si>
  <si>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</si>
  <si>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</si>
  <si>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</si>
  <si>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</si>
  <si>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</si>
  <si>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</si>
  <si>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</si>
  <si>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</si>
  <si>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</si>
  <si>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</si>
  <si>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</si>
  <si>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</si>
  <si>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</si>
  <si>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</si>
  <si>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</si>
  <si>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</si>
  <si>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</si>
  <si>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</si>
  <si>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</si>
  <si>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</si>
  <si>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</si>
  <si>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</si>
  <si>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</si>
  <si>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</si>
  <si>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</si>
  <si>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</si>
  <si>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</si>
  <si>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</si>
  <si>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</si>
  <si>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</si>
  <si>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</si>
  <si>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</si>
  <si>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</si>
  <si>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</si>
  <si>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</si>
  <si>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</si>
  <si>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</si>
  <si>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</si>
  <si>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</si>
  <si>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</si>
  <si>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</si>
  <si>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</si>
  <si>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</si>
  <si>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</si>
  <si>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</si>
  <si>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</si>
  <si>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</si>
  <si>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</si>
  <si>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</si>
  <si>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</si>
  <si>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</si>
  <si>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</si>
  <si>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</si>
  <si>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</si>
  <si>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</si>
  <si>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</si>
  <si>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</si>
  <si>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</si>
  <si>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</si>
  <si>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</si>
  <si>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</si>
  <si>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</si>
  <si>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</si>
  <si>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</si>
  <si>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</si>
  <si>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</si>
  <si>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</si>
  <si>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</si>
  <si>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</si>
  <si>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</si>
  <si>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</si>
  <si>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</si>
  <si>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</si>
  <si>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</si>
  <si>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</si>
  <si>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</si>
  <si>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</si>
  <si>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</si>
  <si>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</si>
  <si>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</si>
  <si>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</si>
  <si>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</si>
  <si>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</si>
  <si>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</si>
  <si>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</si>
  <si>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</si>
  <si>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</si>
  <si>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</si>
  <si>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</si>
  <si>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</si>
  <si>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</si>
  <si>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</si>
  <si>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</si>
  <si>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</si>
  <si>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</si>
  <si>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</si>
  <si>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</si>
  <si>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</si>
  <si>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</si>
  <si>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</si>
  <si>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</si>
  <si>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</si>
  <si>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</si>
  <si>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</si>
  <si>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</si>
  <si>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</si>
  <si>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</si>
  <si>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</si>
  <si>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</si>
  <si>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</si>
  <si>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</si>
  <si>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</si>
  <si>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</si>
  <si>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</si>
  <si>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</si>
  <si>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</si>
  <si>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</si>
  <si>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</si>
  <si>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</si>
  <si>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</si>
  <si>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</si>
  <si>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</si>
  <si>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</si>
  <si>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</si>
  <si>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</si>
  <si>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</si>
  <si>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</si>
  <si>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</si>
  <si>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</si>
  <si>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</si>
  <si>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</si>
  <si>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</si>
  <si>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</si>
  <si>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</si>
  <si>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</si>
  <si>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</si>
  <si>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</si>
  <si>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</si>
  <si>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</si>
  <si>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</si>
  <si>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</si>
  <si>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</si>
  <si>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</si>
  <si>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</si>
  <si>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</si>
  <si>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</si>
  <si>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</si>
  <si>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</si>
  <si>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</si>
  <si>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</si>
  <si>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</si>
  <si>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</si>
  <si>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</si>
  <si>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</si>
  <si>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</si>
  <si>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</si>
  <si>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</si>
  <si>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</si>
  <si>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</si>
  <si>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</si>
  <si>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</si>
  <si>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</si>
  <si>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</si>
  <si>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</si>
  <si>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</si>
  <si>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</si>
  <si>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</si>
  <si>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</si>
  <si>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</si>
  <si>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</si>
  <si>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</si>
  <si>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</si>
  <si>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</si>
  <si>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</si>
  <si>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</si>
  <si>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</si>
  <si>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</si>
  <si>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</si>
  <si>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</si>
  <si>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</si>
  <si>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</si>
  <si>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</si>
  <si>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</si>
  <si>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</si>
  <si>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</si>
  <si>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</si>
  <si>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</si>
  <si>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</si>
  <si>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</si>
  <si>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</si>
  <si>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</si>
  <si>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</si>
  <si>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</si>
  <si>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</si>
  <si>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</si>
  <si>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</si>
  <si>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</si>
  <si>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</si>
  <si>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</si>
  <si>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</si>
  <si>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</si>
  <si>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</si>
  <si>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</si>
  <si>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</si>
  <si>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</si>
  <si>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</si>
  <si>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</si>
  <si>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</si>
  <si>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</si>
  <si>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</si>
  <si>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</si>
  <si>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</si>
  <si>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</si>
  <si>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</si>
  <si>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</si>
  <si>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</si>
  <si>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</si>
  <si>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</si>
  <si>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</si>
  <si>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</si>
  <si>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</si>
  <si>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</si>
  <si>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</si>
  <si>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</si>
  <si>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</si>
  <si>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</si>
  <si>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</si>
  <si>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</si>
  <si>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</si>
  <si>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</si>
  <si>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</si>
  <si>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</si>
  <si>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</si>
  <si>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</si>
  <si>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</si>
  <si>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</si>
  <si>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</si>
  <si>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</si>
  <si>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</si>
  <si>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</si>
  <si>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</si>
  <si>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</si>
  <si>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</si>
  <si>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</si>
  <si>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</si>
  <si>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</si>
  <si>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</si>
  <si>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</si>
  <si>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</si>
  <si>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</si>
  <si>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</si>
  <si>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</si>
  <si>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</si>
  <si>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</si>
  <si>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</si>
  <si>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</si>
  <si>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</si>
  <si>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</si>
  <si>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</si>
  <si>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</si>
  <si>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</si>
  <si>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</si>
  <si>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</si>
  <si>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</si>
  <si>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</si>
  <si>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</si>
  <si>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</si>
  <si>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</si>
  <si>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</si>
  <si>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</si>
  <si>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</si>
  <si>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</si>
  <si>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</si>
  <si>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</si>
  <si>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</si>
  <si>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</si>
  <si>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</si>
  <si>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</si>
  <si>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</si>
  <si>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</si>
  <si>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</si>
  <si>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</si>
  <si>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</si>
  <si>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</si>
  <si>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</si>
  <si>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</si>
  <si>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</si>
  <si>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</si>
  <si>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</si>
  <si>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</si>
  <si>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</si>
  <si>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</si>
  <si>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</si>
  <si>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</si>
  <si>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</si>
  <si>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</si>
  <si>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</si>
  <si>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</si>
  <si>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</si>
  <si>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</si>
  <si>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</si>
  <si>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</si>
  <si>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</si>
  <si>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</si>
  <si>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</si>
  <si>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</si>
  <si>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</si>
  <si>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</si>
  <si>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</si>
  <si>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</si>
  <si>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</si>
  <si>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</si>
  <si>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</si>
  <si>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</si>
  <si>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</si>
  <si>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</si>
  <si>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</si>
  <si>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</si>
  <si>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</si>
  <si>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</si>
  <si>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</si>
  <si>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</si>
  <si>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</si>
  <si>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</si>
  <si>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</si>
  <si>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</si>
  <si>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</si>
  <si>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</si>
  <si>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</si>
  <si>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</si>
  <si>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</si>
  <si>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</si>
  <si>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</si>
  <si>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</si>
  <si>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</si>
  <si>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</si>
  <si>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</si>
  <si>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</si>
  <si>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</si>
  <si>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</si>
  <si>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</si>
  <si>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</si>
  <si>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</si>
  <si>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</si>
  <si>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</si>
  <si>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</si>
  <si>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</si>
  <si>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</si>
  <si>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</si>
  <si>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</si>
  <si>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</si>
  <si>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</si>
  <si>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</si>
  <si>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</si>
  <si>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</si>
  <si>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</si>
  <si>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</si>
  <si>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</si>
  <si>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</si>
  <si>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</si>
  <si>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</si>
  <si>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</si>
  <si>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</si>
  <si>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</si>
  <si>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</si>
  <si>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</si>
  <si>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</si>
  <si>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</si>
  <si>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</si>
  <si>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</si>
  <si>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</si>
  <si>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</si>
  <si>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</si>
  <si>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</si>
  <si>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</si>
  <si>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</si>
  <si>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</si>
  <si>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</si>
  <si>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</si>
  <si>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</si>
  <si>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</si>
  <si>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</si>
  <si>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</si>
  <si>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</si>
  <si>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</si>
  <si>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</si>
  <si>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</si>
  <si>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</si>
  <si>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</si>
  <si>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</si>
  <si>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</si>
  <si>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</si>
  <si>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</si>
  <si>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</si>
  <si>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</si>
  <si>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</si>
  <si>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</si>
  <si>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</si>
  <si>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</si>
  <si>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</si>
  <si>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</si>
  <si>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</si>
  <si>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</si>
  <si>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</si>
  <si>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</si>
  <si>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</si>
  <si>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</si>
  <si>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</si>
  <si>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</si>
  <si>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</si>
  <si>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</si>
  <si>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</si>
  <si>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</si>
  <si>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</si>
  <si>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</si>
  <si>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</si>
  <si>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</si>
  <si>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</si>
  <si>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</si>
  <si>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</si>
  <si>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</si>
  <si>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</si>
  <si>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</si>
  <si>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</si>
  <si>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</si>
  <si>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</si>
  <si>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</si>
  <si>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</si>
  <si>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</si>
  <si>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</si>
  <si>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</si>
  <si>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</si>
  <si>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</si>
  <si>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</si>
  <si>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</si>
  <si>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</si>
  <si>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</si>
  <si>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</si>
  <si>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</si>
  <si>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</si>
  <si>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</si>
  <si>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</si>
  <si>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</si>
  <si>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</si>
  <si>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</si>
  <si>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</si>
  <si>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</si>
  <si>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</si>
  <si>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</si>
  <si>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</si>
  <si>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</si>
  <si>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</si>
  <si>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</si>
  <si>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</si>
  <si>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</si>
  <si>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</si>
  <si>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</si>
  <si>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</si>
  <si>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</si>
  <si>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</si>
  <si>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</si>
  <si>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</si>
  <si>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</si>
  <si>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</si>
  <si>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</si>
  <si>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</si>
  <si>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</si>
  <si>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</si>
  <si>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</si>
  <si>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</si>
  <si>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</si>
  <si>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</si>
  <si>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</si>
  <si>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</si>
  <si>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</si>
  <si>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</si>
  <si>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</si>
  <si>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</si>
  <si>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</si>
  <si>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</si>
  <si>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</si>
  <si>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</si>
  <si>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</si>
  <si>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</si>
  <si>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</si>
  <si>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</si>
  <si>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</si>
  <si>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</si>
  <si>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</si>
  <si>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</si>
  <si>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</si>
  <si>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</si>
  <si>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</si>
  <si>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</si>
  <si>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</si>
  <si>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</si>
  <si>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</si>
  <si>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</si>
  <si>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</si>
  <si>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</si>
  <si>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</si>
  <si>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</si>
  <si>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</si>
  <si>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</si>
  <si>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</si>
  <si>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</si>
  <si>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</si>
  <si>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</si>
  <si>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</si>
  <si>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</si>
  <si>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</si>
  <si>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D</t>
  </si>
  <si>
    <t>C</t>
  </si>
  <si>
    <t>ARC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</si>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</sst>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95" workbookViewId="0">
      <selection activeCell="B115" sqref="B11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715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topLeftCell="A4" workbookViewId="0">
      <selection activeCell="I13" sqref="I13:I44"/>
    </sheetView>
  </sheetViews>
  <sheetFormatPr defaultRowHeight="15" x14ac:dyDescent="0.25"/>
  <sheetData>
    <row r="2" spans="1:9" x14ac:dyDescent="0.25">
      <c r="A2" t="s">
        <v>694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694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694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694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694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693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693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693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693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693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566</v>
      </c>
      <c r="C13" t="str">
        <f>INDEX(Teams!$A$1:$A$321,MATCH(B13,Teams!$B$1:$B$321,0))</f>
        <v>QA</v>
      </c>
      <c r="F13" t="str">
        <f>IF(A13&lt;&gt;A12,A13&amp;":[","")</f>
        <v>A:[</v>
      </c>
      <c r="G13" t="str">
        <f>"'"&amp;C13&amp;"'"</f>
        <v>'QA'</v>
      </c>
      <c r="H13" t="str">
        <f>IF(A13&lt;&gt;A14,"],",",")</f>
        <v>,</v>
      </c>
      <c r="I13" t="str">
        <f t="shared" ref="I13:I52" si="5">F13&amp;G13&amp;H13</f>
        <v>A:['QA',</v>
      </c>
    </row>
    <row r="14" spans="1:9" x14ac:dyDescent="0.25">
      <c r="A14" t="str">
        <f>CHAR(65+FLOOR(COUNTA(A$12:A13)/4,1))</f>
        <v>A</v>
      </c>
      <c r="B14" t="s">
        <v>400</v>
      </c>
      <c r="C14" t="str">
        <f>INDEX(Teams!$A$1:$A$321,MATCH(B14,Teams!$B$1:$B$321,0))</f>
        <v>EC</v>
      </c>
      <c r="F14" t="str">
        <f t="shared" ref="F14:F23" si="6">IF(A14&lt;&gt;A13,A14&amp;":[","")</f>
        <v/>
      </c>
      <c r="G14" t="str">
        <f t="shared" ref="G14:G23" si="7">"'"&amp;C14&amp;"'"</f>
        <v>'EC'</v>
      </c>
      <c r="H14" t="str">
        <f t="shared" ref="H14:H23" si="8">IF(A14&lt;&gt;A15,"],",",")</f>
        <v>,</v>
      </c>
      <c r="I14" t="str">
        <f t="shared" si="5"/>
        <v>'EC',</v>
      </c>
    </row>
    <row r="15" spans="1:9" x14ac:dyDescent="0.25">
      <c r="A15" t="str">
        <f>CHAR(65+FLOOR(COUNTA(A$12:A14)/4,1))</f>
        <v>A</v>
      </c>
      <c r="B15" t="s">
        <v>582</v>
      </c>
      <c r="C15" t="str">
        <f>INDEX(Teams!$A$1:$A$321,MATCH(B15,Teams!$B$1:$B$321,0))</f>
        <v>SN</v>
      </c>
      <c r="F15" t="str">
        <f t="shared" si="6"/>
        <v/>
      </c>
      <c r="G15" t="str">
        <f t="shared" si="7"/>
        <v>'SN'</v>
      </c>
      <c r="H15" t="str">
        <f t="shared" si="8"/>
        <v>,</v>
      </c>
      <c r="I15" t="str">
        <f t="shared" si="5"/>
        <v>'SN',</v>
      </c>
    </row>
    <row r="16" spans="1:9" x14ac:dyDescent="0.25">
      <c r="A16" t="str">
        <f>CHAR(65+FLOOR(COUNTA(A$12:A15)/4,1))</f>
        <v>A</v>
      </c>
      <c r="B16" t="s">
        <v>516</v>
      </c>
      <c r="C16" t="str">
        <f>INDEX(Teams!$A$1:$A$321,MATCH(B16,Teams!$B$1:$B$321,0))</f>
        <v>NL</v>
      </c>
      <c r="F16" t="str">
        <f t="shared" si="6"/>
        <v/>
      </c>
      <c r="G16" t="str">
        <f t="shared" si="7"/>
        <v>'NL'</v>
      </c>
      <c r="H16" t="str">
        <f t="shared" si="8"/>
        <v>],</v>
      </c>
      <c r="I16" t="str">
        <f t="shared" si="5"/>
        <v>'NL'],</v>
      </c>
    </row>
    <row r="17" spans="1:9" x14ac:dyDescent="0.25">
      <c r="A17" t="str">
        <f>CHAR(65+FLOOR(COUNTA(A$12:A16)/4,1))</f>
        <v>B</v>
      </c>
      <c r="B17" t="s">
        <v>403</v>
      </c>
      <c r="C17" t="str">
        <f>INDEX(Teams!$A$1:$A$321,MATCH(B17,Teams!$B$1:$B$321,0))</f>
        <v>EN</v>
      </c>
      <c r="F17" t="str">
        <f t="shared" si="6"/>
        <v>B:[</v>
      </c>
      <c r="G17" t="str">
        <f t="shared" si="7"/>
        <v>'EN'</v>
      </c>
      <c r="H17" t="str">
        <f t="shared" si="8"/>
        <v>,</v>
      </c>
      <c r="I17" t="str">
        <f t="shared" si="5"/>
        <v>B:['EN',</v>
      </c>
    </row>
    <row r="18" spans="1:9" x14ac:dyDescent="0.25">
      <c r="A18" t="str">
        <f>CHAR(65+FLOOR(COUNTA(A$12:A17)/4,1))</f>
        <v>B</v>
      </c>
      <c r="B18" t="s">
        <v>457</v>
      </c>
      <c r="C18" t="str">
        <f>INDEX(Teams!$A$1:$A$321,MATCH(B18,Teams!$B$1:$B$321,0))</f>
        <v>IR</v>
      </c>
      <c r="F18" t="str">
        <f t="shared" si="6"/>
        <v/>
      </c>
      <c r="G18" t="str">
        <f t="shared" si="7"/>
        <v>'IR'</v>
      </c>
      <c r="H18" t="str">
        <f t="shared" si="8"/>
        <v>,</v>
      </c>
      <c r="I18" t="str">
        <f t="shared" si="5"/>
        <v>'IR',</v>
      </c>
    </row>
    <row r="19" spans="1:9" x14ac:dyDescent="0.25">
      <c r="A19" t="str">
        <f>CHAR(65+FLOOR(COUNTA(A$12:A18)/4,1))</f>
        <v>B</v>
      </c>
      <c r="B19" t="s">
        <v>664</v>
      </c>
      <c r="C19" t="str">
        <f>INDEX(Teams!$A$1:$A$321,MATCH(B19,Teams!$B$1:$B$321,0))</f>
        <v>US</v>
      </c>
      <c r="F19" t="str">
        <f t="shared" si="6"/>
        <v/>
      </c>
      <c r="G19" t="str">
        <f t="shared" si="7"/>
        <v>'US'</v>
      </c>
      <c r="H19" t="str">
        <f t="shared" si="8"/>
        <v>,</v>
      </c>
      <c r="I19" t="str">
        <f t="shared" si="5"/>
        <v>'US',</v>
      </c>
    </row>
    <row r="20" spans="1:9" x14ac:dyDescent="0.25">
      <c r="A20" t="str">
        <f>CHAR(65+FLOOR(COUNTA(A$12:A19)/4,1))</f>
        <v>B</v>
      </c>
      <c r="B20" t="s">
        <v>677</v>
      </c>
      <c r="C20" t="str">
        <f>INDEX(Teams!$A$1:$A$321,MATCH(B20,Teams!$B$1:$B$321,0))</f>
        <v>WA</v>
      </c>
      <c r="F20" t="str">
        <f t="shared" si="6"/>
        <v/>
      </c>
      <c r="G20" t="str">
        <f t="shared" si="7"/>
        <v>'WA'</v>
      </c>
      <c r="H20" t="str">
        <f t="shared" si="8"/>
        <v>],</v>
      </c>
      <c r="I20" t="str">
        <f t="shared" si="5"/>
        <v>'WA'],</v>
      </c>
    </row>
    <row r="21" spans="1:9" x14ac:dyDescent="0.25">
      <c r="A21" t="str">
        <f>CHAR(65+FLOOR(COUNTA(A$12:A20)/4,1))</f>
        <v>C</v>
      </c>
      <c r="B21" t="s">
        <v>300</v>
      </c>
      <c r="C21" t="str">
        <f>INDEX(Teams!$A$1:$A$321,MATCH(B21,Teams!$B$1:$B$321,0))</f>
        <v>AR</v>
      </c>
      <c r="F21" t="str">
        <f t="shared" si="6"/>
        <v>C:[</v>
      </c>
      <c r="G21" t="str">
        <f t="shared" si="7"/>
        <v>'AR'</v>
      </c>
      <c r="H21" t="str">
        <f t="shared" si="8"/>
        <v>,</v>
      </c>
      <c r="I21" t="str">
        <f t="shared" si="5"/>
        <v>C:['AR',</v>
      </c>
    </row>
    <row r="22" spans="1:9" x14ac:dyDescent="0.25">
      <c r="A22" t="str">
        <f>CHAR(65+FLOOR(COUNTA(A$12:A21)/4,1))</f>
        <v>C</v>
      </c>
      <c r="B22" t="s">
        <v>580</v>
      </c>
      <c r="C22" t="str">
        <f>INDEX(Teams!$A$1:$A$321,MATCH(B22,Teams!$B$1:$B$321,0))</f>
        <v>SA</v>
      </c>
      <c r="F22" t="str">
        <f t="shared" si="6"/>
        <v/>
      </c>
      <c r="G22" t="str">
        <f t="shared" si="7"/>
        <v>'SA'</v>
      </c>
      <c r="H22" t="str">
        <f t="shared" si="8"/>
        <v>,</v>
      </c>
      <c r="I22" t="str">
        <f t="shared" si="5"/>
        <v>'SA',</v>
      </c>
    </row>
    <row r="23" spans="1:9" x14ac:dyDescent="0.25">
      <c r="A23" t="str">
        <f>CHAR(65+FLOOR(COUNTA(A$12:A22)/4,1))</f>
        <v>C</v>
      </c>
      <c r="B23" t="s">
        <v>505</v>
      </c>
      <c r="C23" t="str">
        <f>INDEX(Teams!$A$1:$A$321,MATCH(B23,Teams!$B$1:$B$321,0))</f>
        <v>MX</v>
      </c>
      <c r="F23" t="str">
        <f t="shared" si="6"/>
        <v/>
      </c>
      <c r="G23" t="str">
        <f t="shared" si="7"/>
        <v>'MX'</v>
      </c>
      <c r="H23" t="str">
        <f t="shared" si="8"/>
        <v>,</v>
      </c>
      <c r="I23" t="str">
        <f t="shared" si="5"/>
        <v>'MX',</v>
      </c>
    </row>
    <row r="24" spans="1:9" x14ac:dyDescent="0.25">
      <c r="A24" t="str">
        <f>CHAR(65+FLOOR(COUNTA(A$12:A23)/4,1))</f>
        <v>C</v>
      </c>
      <c r="B24" t="s">
        <v>561</v>
      </c>
      <c r="C24" t="str">
        <f>INDEX(Teams!$A$1:$A$321,MATCH(B24,Teams!$B$1:$B$321,0))</f>
        <v>PL</v>
      </c>
      <c r="F24" t="str">
        <f t="shared" ref="F24:F52" si="9">IF(A24&lt;&gt;A23,A24&amp;":[","")</f>
        <v/>
      </c>
      <c r="G24" t="str">
        <f t="shared" ref="G24:G52" si="10">"'"&amp;C24&amp;"'"</f>
        <v>'PL'</v>
      </c>
      <c r="H24" t="str">
        <f t="shared" ref="H24:H52" si="11">IF(A24&lt;&gt;A25,"],",",")</f>
        <v>],</v>
      </c>
      <c r="I24" t="str">
        <f t="shared" si="5"/>
        <v>'PL'],</v>
      </c>
    </row>
    <row r="25" spans="1:9" x14ac:dyDescent="0.25">
      <c r="A25" t="str">
        <f>CHAR(65+FLOOR(COUNTA(A$12:A24)/4,1))</f>
        <v>D</v>
      </c>
      <c r="B25" t="s">
        <v>413</v>
      </c>
      <c r="C25" t="str">
        <f>INDEX(Teams!$A$1:$A$321,MATCH(B25,Teams!$B$1:$B$321,0))</f>
        <v>FR</v>
      </c>
      <c r="F25" t="str">
        <f t="shared" si="9"/>
        <v>D:[</v>
      </c>
      <c r="G25" t="str">
        <f t="shared" si="10"/>
        <v>'FR'</v>
      </c>
      <c r="H25" t="str">
        <f t="shared" si="11"/>
        <v>,</v>
      </c>
      <c r="I25" t="str">
        <f t="shared" si="5"/>
        <v>D:['FR',</v>
      </c>
    </row>
    <row r="26" spans="1:9" x14ac:dyDescent="0.25">
      <c r="A26" t="str">
        <f>CHAR(65+FLOOR(COUNTA(A$12:A25)/4,1))</f>
        <v>D</v>
      </c>
      <c r="B26" t="s">
        <v>303</v>
      </c>
      <c r="C26" t="str">
        <f>INDEX(Teams!$A$1:$A$321,MATCH(B26,Teams!$B$1:$B$321,0))</f>
        <v>AU</v>
      </c>
      <c r="F26" t="str">
        <f t="shared" si="9"/>
        <v/>
      </c>
      <c r="G26" t="str">
        <f t="shared" si="10"/>
        <v>'AU'</v>
      </c>
      <c r="H26" t="str">
        <f t="shared" si="11"/>
        <v>,</v>
      </c>
      <c r="I26" t="str">
        <f t="shared" si="5"/>
        <v>'AU',</v>
      </c>
    </row>
    <row r="27" spans="1:9" x14ac:dyDescent="0.25">
      <c r="A27" t="str">
        <f>CHAR(65+FLOOR(COUNTA(A$12:A26)/4,1))</f>
        <v>D</v>
      </c>
      <c r="B27" t="s">
        <v>383</v>
      </c>
      <c r="C27" t="str">
        <f>INDEX(Teams!$A$1:$A$321,MATCH(B27,Teams!$B$1:$B$321,0))</f>
        <v>DK</v>
      </c>
      <c r="F27" t="str">
        <f t="shared" si="9"/>
        <v/>
      </c>
      <c r="G27" t="str">
        <f t="shared" si="10"/>
        <v>'DK'</v>
      </c>
      <c r="H27" t="str">
        <f t="shared" si="11"/>
        <v>,</v>
      </c>
      <c r="I27" t="str">
        <f t="shared" si="5"/>
        <v>'DK',</v>
      </c>
    </row>
    <row r="28" spans="1:9" x14ac:dyDescent="0.25">
      <c r="A28" t="str">
        <f>CHAR(65+FLOOR(COUNTA(A$12:A27)/4,1))</f>
        <v>D</v>
      </c>
      <c r="B28" t="s">
        <v>638</v>
      </c>
      <c r="C28" t="str">
        <f>INDEX(Teams!$A$1:$A$321,MATCH(B28,Teams!$B$1:$B$321,0))</f>
        <v>TN</v>
      </c>
      <c r="F28" t="str">
        <f t="shared" si="9"/>
        <v/>
      </c>
      <c r="G28" t="str">
        <f t="shared" si="10"/>
        <v>'TN'</v>
      </c>
      <c r="H28" t="str">
        <f t="shared" si="11"/>
        <v>],</v>
      </c>
      <c r="I28" t="str">
        <f t="shared" si="5"/>
        <v>'TN'],</v>
      </c>
    </row>
    <row r="29" spans="1:9" x14ac:dyDescent="0.25">
      <c r="A29" t="str">
        <f>CHAR(65+FLOOR(COUNTA(A$12:A28)/4,1))</f>
        <v>E</v>
      </c>
      <c r="B29" t="s">
        <v>607</v>
      </c>
      <c r="C29" t="str">
        <f>INDEX(Teams!$A$1:$A$321,MATCH(B29,Teams!$B$1:$B$321,0))</f>
        <v>ES</v>
      </c>
      <c r="F29" t="str">
        <f t="shared" si="9"/>
        <v>E:[</v>
      </c>
      <c r="G29" t="str">
        <f t="shared" si="10"/>
        <v>'ES'</v>
      </c>
      <c r="H29" t="str">
        <f t="shared" si="11"/>
        <v>,</v>
      </c>
      <c r="I29" t="str">
        <f t="shared" si="5"/>
        <v>E:['ES',</v>
      </c>
    </row>
    <row r="30" spans="1:9" x14ac:dyDescent="0.25">
      <c r="A30" t="str">
        <f>CHAR(65+FLOOR(COUNTA(A$12:A29)/4,1))</f>
        <v>E</v>
      </c>
      <c r="B30" t="s">
        <v>375</v>
      </c>
      <c r="C30" t="str">
        <f>INDEX(Teams!$A$1:$A$321,MATCH(B30,Teams!$B$1:$B$321,0))</f>
        <v>CR</v>
      </c>
      <c r="F30" t="str">
        <f t="shared" si="9"/>
        <v/>
      </c>
      <c r="G30" t="str">
        <f t="shared" si="10"/>
        <v>'CR'</v>
      </c>
      <c r="H30" t="str">
        <f t="shared" si="11"/>
        <v>,</v>
      </c>
      <c r="I30" t="str">
        <f t="shared" si="5"/>
        <v>'CR',</v>
      </c>
    </row>
    <row r="31" spans="1:9" x14ac:dyDescent="0.25">
      <c r="A31" t="str">
        <f>CHAR(65+FLOOR(COUNTA(A$12:A30)/4,1))</f>
        <v>E</v>
      </c>
      <c r="B31" t="s">
        <v>433</v>
      </c>
      <c r="C31" t="str">
        <f>INDEX(Teams!$A$1:$A$321,MATCH(B31,Teams!$B$1:$B$321,0))</f>
        <v>DE</v>
      </c>
      <c r="F31" t="str">
        <f t="shared" si="9"/>
        <v/>
      </c>
      <c r="G31" t="str">
        <f t="shared" si="10"/>
        <v>'DE'</v>
      </c>
      <c r="H31" t="str">
        <f t="shared" si="11"/>
        <v>,</v>
      </c>
      <c r="I31" t="str">
        <f t="shared" si="5"/>
        <v>'DE',</v>
      </c>
    </row>
    <row r="32" spans="1:9" x14ac:dyDescent="0.25">
      <c r="A32" t="str">
        <f>CHAR(65+FLOOR(COUNTA(A$12:A31)/4,1))</f>
        <v>E</v>
      </c>
      <c r="B32" t="s">
        <v>464</v>
      </c>
      <c r="C32" t="str">
        <f>INDEX(Teams!$A$1:$A$321,MATCH(B32,Teams!$B$1:$B$321,0))</f>
        <v>JP</v>
      </c>
      <c r="F32" t="str">
        <f t="shared" si="9"/>
        <v/>
      </c>
      <c r="G32" t="str">
        <f t="shared" si="10"/>
        <v>'JP'</v>
      </c>
      <c r="H32" t="str">
        <f t="shared" si="11"/>
        <v>],</v>
      </c>
      <c r="I32" t="str">
        <f t="shared" si="5"/>
        <v>'JP'],</v>
      </c>
    </row>
    <row r="33" spans="1:9" x14ac:dyDescent="0.25">
      <c r="A33" t="str">
        <f>CHAR(65+FLOOR(COUNTA(A$12:A32)/4,1))</f>
        <v>F</v>
      </c>
      <c r="B33" t="s">
        <v>316</v>
      </c>
      <c r="C33" t="str">
        <f>INDEX(Teams!$A$1:$A$321,MATCH(B33,Teams!$B$1:$B$321,0))</f>
        <v>BE</v>
      </c>
      <c r="F33" t="str">
        <f t="shared" si="9"/>
        <v>F:[</v>
      </c>
      <c r="G33" t="str">
        <f t="shared" si="10"/>
        <v>'BE'</v>
      </c>
      <c r="H33" t="str">
        <f t="shared" si="11"/>
        <v>,</v>
      </c>
      <c r="I33" t="str">
        <f t="shared" si="5"/>
        <v>F:['BE',</v>
      </c>
    </row>
    <row r="34" spans="1:9" x14ac:dyDescent="0.25">
      <c r="A34" t="str">
        <f>CHAR(65+FLOOR(COUNTA(A$12:A33)/4,1))</f>
        <v>F</v>
      </c>
      <c r="B34" t="s">
        <v>347</v>
      </c>
      <c r="C34" t="str">
        <f>INDEX(Teams!$A$1:$A$321,MATCH(B34,Teams!$B$1:$B$321,0))</f>
        <v>CA</v>
      </c>
      <c r="F34" t="str">
        <f t="shared" si="9"/>
        <v/>
      </c>
      <c r="G34" t="str">
        <f t="shared" si="10"/>
        <v>'CA'</v>
      </c>
      <c r="H34" t="str">
        <f t="shared" si="11"/>
        <v>,</v>
      </c>
      <c r="I34" t="str">
        <f t="shared" si="5"/>
        <v>'CA',</v>
      </c>
    </row>
    <row r="35" spans="1:9" x14ac:dyDescent="0.25">
      <c r="A35" t="str">
        <f>CHAR(65+FLOOR(COUNTA(A$12:A34)/4,1))</f>
        <v>F</v>
      </c>
      <c r="B35" t="s">
        <v>511</v>
      </c>
      <c r="C35" t="str">
        <f>INDEX(Teams!$A$1:$A$321,MATCH(B35,Teams!$B$1:$B$321,0))</f>
        <v>MA</v>
      </c>
      <c r="F35" t="str">
        <f t="shared" si="9"/>
        <v/>
      </c>
      <c r="G35" t="str">
        <f t="shared" si="10"/>
        <v>'MA'</v>
      </c>
      <c r="H35" t="str">
        <f t="shared" si="11"/>
        <v>,</v>
      </c>
      <c r="I35" t="str">
        <f t="shared" si="5"/>
        <v>'MA',</v>
      </c>
    </row>
    <row r="36" spans="1:9" x14ac:dyDescent="0.25">
      <c r="A36" t="str">
        <f>CHAR(65+FLOOR(COUNTA(A$12:A35)/4,1))</f>
        <v>F</v>
      </c>
      <c r="B36" t="s">
        <v>376</v>
      </c>
      <c r="C36" t="str">
        <f>INDEX(Teams!$A$1:$A$321,MATCH(B36,Teams!$B$1:$B$321,0))</f>
        <v>HR</v>
      </c>
      <c r="F36" t="str">
        <f t="shared" si="9"/>
        <v/>
      </c>
      <c r="G36" t="str">
        <f t="shared" si="10"/>
        <v>'HR'</v>
      </c>
      <c r="H36" t="str">
        <f t="shared" si="11"/>
        <v>],</v>
      </c>
      <c r="I36" t="str">
        <f t="shared" si="5"/>
        <v>'HR'],</v>
      </c>
    </row>
    <row r="37" spans="1:9" x14ac:dyDescent="0.25">
      <c r="A37" t="str">
        <f>CHAR(65+FLOOR(COUNTA(A$12:A36)/4,1))</f>
        <v>G</v>
      </c>
      <c r="B37" t="s">
        <v>338</v>
      </c>
      <c r="C37" t="str">
        <f>INDEX(Teams!$A$1:$A$321,MATCH(B37,Teams!$B$1:$B$321,0))</f>
        <v>BR</v>
      </c>
      <c r="F37" t="str">
        <f t="shared" si="9"/>
        <v>G:[</v>
      </c>
      <c r="G37" t="str">
        <f t="shared" si="10"/>
        <v>'BR'</v>
      </c>
      <c r="H37" t="str">
        <f t="shared" si="11"/>
        <v>,</v>
      </c>
      <c r="I37" t="str">
        <f t="shared" si="5"/>
        <v>G:['BR',</v>
      </c>
    </row>
    <row r="38" spans="1:9" x14ac:dyDescent="0.25">
      <c r="A38" t="str">
        <f>CHAR(65+FLOOR(COUNTA(A$12:A37)/4,1))</f>
        <v>G</v>
      </c>
      <c r="B38" t="s">
        <v>583</v>
      </c>
      <c r="C38" t="str">
        <f>INDEX(Teams!$A$1:$A$321,MATCH(B38,Teams!$B$1:$B$321,0))</f>
        <v>RS</v>
      </c>
      <c r="F38" t="str">
        <f t="shared" si="9"/>
        <v/>
      </c>
      <c r="G38" t="str">
        <f t="shared" si="10"/>
        <v>'RS'</v>
      </c>
      <c r="H38" t="str">
        <f t="shared" si="11"/>
        <v>,</v>
      </c>
      <c r="I38" t="str">
        <f t="shared" si="5"/>
        <v>'RS',</v>
      </c>
    </row>
    <row r="39" spans="1:9" x14ac:dyDescent="0.25">
      <c r="A39" t="str">
        <f>CHAR(65+FLOOR(COUNTA(A$12:A38)/4,1))</f>
        <v>G</v>
      </c>
      <c r="B39" t="s">
        <v>624</v>
      </c>
      <c r="C39" t="str">
        <f>INDEX(Teams!$A$1:$A$321,MATCH(B39,Teams!$B$1:$B$321,0))</f>
        <v>CH</v>
      </c>
      <c r="F39" t="str">
        <f t="shared" si="9"/>
        <v/>
      </c>
      <c r="G39" t="str">
        <f t="shared" si="10"/>
        <v>'CH'</v>
      </c>
      <c r="H39" t="str">
        <f t="shared" si="11"/>
        <v>,</v>
      </c>
      <c r="I39" t="str">
        <f t="shared" si="5"/>
        <v>'CH',</v>
      </c>
    </row>
    <row r="40" spans="1:9" x14ac:dyDescent="0.25">
      <c r="A40" t="str">
        <f>CHAR(65+FLOOR(COUNTA(A$12:A39)/4,1))</f>
        <v>G</v>
      </c>
      <c r="B40" t="s">
        <v>346</v>
      </c>
      <c r="C40" t="str">
        <f>INDEX(Teams!$A$1:$A$321,MATCH(B40,Teams!$B$1:$B$321,0))</f>
        <v>CM</v>
      </c>
      <c r="F40" t="str">
        <f t="shared" si="9"/>
        <v/>
      </c>
      <c r="G40" t="str">
        <f t="shared" si="10"/>
        <v>'CM'</v>
      </c>
      <c r="H40" t="str">
        <f t="shared" si="11"/>
        <v>],</v>
      </c>
      <c r="I40" t="str">
        <f t="shared" si="5"/>
        <v>'CM'],</v>
      </c>
    </row>
    <row r="41" spans="1:9" x14ac:dyDescent="0.25">
      <c r="A41" t="str">
        <f>CHAR(65+FLOOR(COUNTA(A$12:A40)/4,1))</f>
        <v>H</v>
      </c>
      <c r="B41" t="s">
        <v>562</v>
      </c>
      <c r="C41" t="str">
        <f>INDEX(Teams!$A$1:$A$321,MATCH(B41,Teams!$B$1:$B$321,0))</f>
        <v>PT</v>
      </c>
      <c r="F41" t="str">
        <f t="shared" si="9"/>
        <v>H:[</v>
      </c>
      <c r="G41" t="str">
        <f t="shared" si="10"/>
        <v>'PT'</v>
      </c>
      <c r="H41" t="str">
        <f t="shared" si="11"/>
        <v>,</v>
      </c>
      <c r="I41" t="str">
        <f t="shared" si="5"/>
        <v>H:['PT',</v>
      </c>
    </row>
    <row r="42" spans="1:9" x14ac:dyDescent="0.25">
      <c r="A42" t="str">
        <f>CHAR(65+FLOOR(COUNTA(A$12:A41)/4,1))</f>
        <v>H</v>
      </c>
      <c r="B42" t="s">
        <v>434</v>
      </c>
      <c r="C42" t="str">
        <f>INDEX(Teams!$A$1:$A$321,MATCH(B42,Teams!$B$1:$B$321,0))</f>
        <v>GH</v>
      </c>
      <c r="F42" t="str">
        <f t="shared" si="9"/>
        <v/>
      </c>
      <c r="G42" t="str">
        <f t="shared" si="10"/>
        <v>'GH'</v>
      </c>
      <c r="H42" t="str">
        <f t="shared" si="11"/>
        <v>,</v>
      </c>
      <c r="I42" t="str">
        <f t="shared" si="5"/>
        <v>'GH',</v>
      </c>
    </row>
    <row r="43" spans="1:9" x14ac:dyDescent="0.25">
      <c r="A43" t="str">
        <f>CHAR(65+FLOOR(COUNTA(A$12:A42)/4,1))</f>
        <v>H</v>
      </c>
      <c r="B43" t="s">
        <v>660</v>
      </c>
      <c r="C43" t="str">
        <f>INDEX(Teams!$A$1:$A$321,MATCH(B43,Teams!$B$1:$B$321,0))</f>
        <v>UY</v>
      </c>
      <c r="F43" t="str">
        <f t="shared" si="9"/>
        <v/>
      </c>
      <c r="G43" t="str">
        <f t="shared" si="10"/>
        <v>'UY'</v>
      </c>
      <c r="H43" t="str">
        <f t="shared" si="11"/>
        <v>,</v>
      </c>
      <c r="I43" t="str">
        <f t="shared" si="5"/>
        <v>'UY',</v>
      </c>
    </row>
    <row r="44" spans="1:9" x14ac:dyDescent="0.25">
      <c r="A44" t="str">
        <f>CHAR(65+FLOOR(COUNTA(A$12:A43)/4,1))</f>
        <v>H</v>
      </c>
      <c r="B44" t="s">
        <v>599</v>
      </c>
      <c r="C44" t="str">
        <f>INDEX(Teams!$A$1:$A$321,MATCH(B44,Teams!$B$1:$B$321,0))</f>
        <v>KR</v>
      </c>
      <c r="F44" t="str">
        <f t="shared" si="9"/>
        <v/>
      </c>
      <c r="G44" t="str">
        <f t="shared" si="10"/>
        <v>'KR'</v>
      </c>
      <c r="H44" t="str">
        <f t="shared" si="11"/>
        <v>],</v>
      </c>
      <c r="I44" t="str">
        <f t="shared" si="5"/>
        <v>'KR'],</v>
      </c>
    </row>
    <row r="45" spans="1:9" x14ac:dyDescent="0.25">
      <c r="A45" t="str">
        <f>CHAR(65+FLOOR(COUNTA(A$12:A44)/4,1))</f>
        <v>I</v>
      </c>
      <c r="C45" t="e">
        <f>INDEX(Teams!$A$1:$A$321,MATCH(B45,Teams!$B$1:$B$321,0))</f>
        <v>#N/A</v>
      </c>
      <c r="F45" t="str">
        <f t="shared" si="9"/>
        <v>I:[</v>
      </c>
      <c r="G45" t="e">
        <f t="shared" si="10"/>
        <v>#N/A</v>
      </c>
      <c r="H45" t="str">
        <f t="shared" si="11"/>
        <v>,</v>
      </c>
      <c r="I45" t="e">
        <f t="shared" si="5"/>
        <v>#N/A</v>
      </c>
    </row>
    <row r="46" spans="1:9" x14ac:dyDescent="0.25">
      <c r="A46" t="str">
        <f>CHAR(65+FLOOR(COUNTA(A$12:A45)/4,1))</f>
        <v>I</v>
      </c>
      <c r="C46" t="e">
        <f>INDEX(Teams!$A$1:$A$321,MATCH(B46,Teams!$B$1:$B$321,0))</f>
        <v>#N/A</v>
      </c>
      <c r="F46" t="str">
        <f t="shared" si="9"/>
        <v/>
      </c>
      <c r="G46" t="e">
        <f t="shared" si="10"/>
        <v>#N/A</v>
      </c>
      <c r="H46" t="str">
        <f t="shared" si="11"/>
        <v>,</v>
      </c>
      <c r="I46" t="e">
        <f t="shared" si="5"/>
        <v>#N/A</v>
      </c>
    </row>
    <row r="47" spans="1:9" x14ac:dyDescent="0.25">
      <c r="A47" t="str">
        <f>CHAR(65+FLOOR(COUNTA(A$12:A46)/4,1))</f>
        <v>I</v>
      </c>
      <c r="C47" t="e">
        <f>INDEX(Teams!$A$1:$A$321,MATCH(B47,Teams!$B$1:$B$321,0))</f>
        <v>#N/A</v>
      </c>
      <c r="F47" t="str">
        <f t="shared" si="9"/>
        <v/>
      </c>
      <c r="G47" t="e">
        <f t="shared" si="10"/>
        <v>#N/A</v>
      </c>
      <c r="H47" t="str">
        <f t="shared" si="11"/>
        <v>,</v>
      </c>
      <c r="I47" t="e">
        <f t="shared" si="5"/>
        <v>#N/A</v>
      </c>
    </row>
    <row r="48" spans="1:9" x14ac:dyDescent="0.25">
      <c r="A48" t="str">
        <f>CHAR(65+FLOOR(COUNTA(A$12:A47)/4,1))</f>
        <v>I</v>
      </c>
      <c r="C48" t="e">
        <f>INDEX(Teams!$A$1:$A$321,MATCH(B48,Teams!$B$1:$B$321,0))</f>
        <v>#N/A</v>
      </c>
      <c r="F48" t="str">
        <f t="shared" si="9"/>
        <v/>
      </c>
      <c r="G48" t="e">
        <f t="shared" si="10"/>
        <v>#N/A</v>
      </c>
      <c r="H48" t="str">
        <f t="shared" si="11"/>
        <v>],</v>
      </c>
      <c r="I48" t="e">
        <f t="shared" si="5"/>
        <v>#N/A</v>
      </c>
    </row>
    <row r="49" spans="1:9" x14ac:dyDescent="0.25">
      <c r="A49" t="str">
        <f>CHAR(65+FLOOR(COUNTA(A$12:A48)/4,1))</f>
        <v>J</v>
      </c>
      <c r="C49" t="e">
        <f>INDEX(Teams!$A$1:$A$321,MATCH(B49,Teams!$B$1:$B$321,0))</f>
        <v>#N/A</v>
      </c>
      <c r="F49" t="str">
        <f t="shared" si="9"/>
        <v>J:[</v>
      </c>
      <c r="G49" t="e">
        <f t="shared" si="10"/>
        <v>#N/A</v>
      </c>
      <c r="H49" t="str">
        <f t="shared" si="11"/>
        <v>,</v>
      </c>
      <c r="I49" t="e">
        <f t="shared" si="5"/>
        <v>#N/A</v>
      </c>
    </row>
    <row r="50" spans="1:9" x14ac:dyDescent="0.25">
      <c r="A50" t="str">
        <f>CHAR(65+FLOOR(COUNTA(A$12:A49)/4,1))</f>
        <v>J</v>
      </c>
      <c r="C50" t="e">
        <f>INDEX(Teams!$A$1:$A$321,MATCH(B50,Teams!$B$1:$B$321,0))</f>
        <v>#N/A</v>
      </c>
      <c r="F50" t="str">
        <f t="shared" si="9"/>
        <v/>
      </c>
      <c r="G50" t="e">
        <f t="shared" si="10"/>
        <v>#N/A</v>
      </c>
      <c r="H50" t="str">
        <f t="shared" si="11"/>
        <v>,</v>
      </c>
      <c r="I50" t="e">
        <f t="shared" si="5"/>
        <v>#N/A</v>
      </c>
    </row>
    <row r="51" spans="1:9" x14ac:dyDescent="0.25">
      <c r="A51" t="str">
        <f>CHAR(65+FLOOR(COUNTA(A$12:A50)/4,1))</f>
        <v>J</v>
      </c>
      <c r="C51" t="e">
        <f>INDEX(Teams!$A$1:$A$321,MATCH(B51,Teams!$B$1:$B$321,0))</f>
        <v>#N/A</v>
      </c>
      <c r="F51" t="str">
        <f t="shared" si="9"/>
        <v/>
      </c>
      <c r="G51" t="e">
        <f t="shared" si="10"/>
        <v>#N/A</v>
      </c>
      <c r="H51" t="str">
        <f t="shared" si="11"/>
        <v>,</v>
      </c>
      <c r="I51" t="e">
        <f t="shared" si="5"/>
        <v>#N/A</v>
      </c>
    </row>
    <row r="52" spans="1:9" x14ac:dyDescent="0.25">
      <c r="A52" t="str">
        <f>CHAR(65+FLOOR(COUNTA(A$12:A51)/4,1))</f>
        <v>J</v>
      </c>
      <c r="C52" t="e">
        <f>INDEX(Teams!$A$1:$A$321,MATCH(B52,Teams!$B$1:$B$321,0))</f>
        <v>#N/A</v>
      </c>
      <c r="F52" t="str">
        <f t="shared" si="9"/>
        <v/>
      </c>
      <c r="G52" t="e">
        <f t="shared" si="10"/>
        <v>#N/A</v>
      </c>
      <c r="H52" t="str">
        <f t="shared" si="11"/>
        <v>],</v>
      </c>
      <c r="I52" t="e">
        <f t="shared" si="5"/>
        <v>#N/A</v>
      </c>
    </row>
    <row r="54" spans="1:9" x14ac:dyDescent="0.25">
      <c r="A54" t="s">
        <v>694</v>
      </c>
      <c r="B54" t="s">
        <v>257</v>
      </c>
      <c r="C54" t="str">
        <f>INDEX(Teams!$B$1:$B$321,MATCH(B54,Teams!$A$1:$A$321,0))</f>
        <v>Bahrain</v>
      </c>
      <c r="F54" t="str">
        <f t="shared" ref="F54:F63" si="12">IF(A54&lt;&gt;A53,A54&amp;":[","")</f>
        <v>A:[</v>
      </c>
      <c r="G54" t="str">
        <f t="shared" ref="G54:G63" si="13">"'"&amp;B54&amp;"'"</f>
        <v>'BH'</v>
      </c>
      <c r="H54" t="str">
        <f t="shared" ref="H54:H63" si="14">IF(A54&lt;&gt;A55,"],",",")</f>
        <v>,</v>
      </c>
      <c r="I54" t="str">
        <f t="shared" ref="I54:I63" si="15">F54&amp;G54&amp;H54</f>
        <v>A:['BH',</v>
      </c>
    </row>
    <row r="55" spans="1:9" x14ac:dyDescent="0.25">
      <c r="A55" t="s">
        <v>694</v>
      </c>
      <c r="B55" t="s">
        <v>97</v>
      </c>
      <c r="C55" t="str">
        <f>INDEX(Teams!$B$1:$B$321,MATCH(B55,Teams!$A$1:$A$321,0))</f>
        <v>Iraq</v>
      </c>
      <c r="F55" t="str">
        <f t="shared" si="12"/>
        <v/>
      </c>
      <c r="G55" t="str">
        <f t="shared" si="13"/>
        <v>'IQ'</v>
      </c>
      <c r="H55" t="str">
        <f t="shared" si="14"/>
        <v>,</v>
      </c>
      <c r="I55" t="str">
        <f t="shared" si="15"/>
        <v>'IQ',</v>
      </c>
    </row>
    <row r="56" spans="1:9" x14ac:dyDescent="0.25">
      <c r="A56" t="s">
        <v>694</v>
      </c>
      <c r="B56" t="s">
        <v>194</v>
      </c>
      <c r="C56" t="str">
        <f>INDEX(Teams!$B$1:$B$321,MATCH(B56,Teams!$A$1:$A$321,0))</f>
        <v>Oman</v>
      </c>
      <c r="F56" t="str">
        <f t="shared" si="12"/>
        <v/>
      </c>
      <c r="G56" t="str">
        <f t="shared" si="13"/>
        <v>'OM'</v>
      </c>
      <c r="H56" t="str">
        <f t="shared" si="14"/>
        <v>,</v>
      </c>
      <c r="I56" t="str">
        <f t="shared" si="15"/>
        <v>'OM',</v>
      </c>
    </row>
    <row r="57" spans="1:9" x14ac:dyDescent="0.25">
      <c r="A57" t="s">
        <v>694</v>
      </c>
      <c r="B57" t="s">
        <v>122</v>
      </c>
      <c r="C57" t="str">
        <f>INDEX(Teams!$B$1:$B$321,MATCH(B57,Teams!$A$1:$A$321,0))</f>
        <v>Qatar</v>
      </c>
      <c r="F57" t="str">
        <f t="shared" si="12"/>
        <v/>
      </c>
      <c r="G57" t="str">
        <f t="shared" si="13"/>
        <v>'QA'</v>
      </c>
      <c r="H57" t="str">
        <f t="shared" si="14"/>
        <v>],</v>
      </c>
      <c r="I57" t="str">
        <f t="shared" si="15"/>
        <v>'QA'],</v>
      </c>
    </row>
    <row r="58" spans="1:9" x14ac:dyDescent="0.25">
      <c r="A58" t="s">
        <v>693</v>
      </c>
      <c r="B58" t="s">
        <v>154</v>
      </c>
      <c r="C58" t="str">
        <f>INDEX(Teams!$B$1:$B$321,MATCH(B58,Teams!$A$1:$A$321,0))</f>
        <v>United Arab Emirates</v>
      </c>
      <c r="F58" t="str">
        <f t="shared" si="12"/>
        <v>B:[</v>
      </c>
      <c r="G58" t="str">
        <f t="shared" si="13"/>
        <v>'AE'</v>
      </c>
      <c r="H58" t="str">
        <f t="shared" si="14"/>
        <v>,</v>
      </c>
      <c r="I58" t="str">
        <f t="shared" si="15"/>
        <v>B:['AE',</v>
      </c>
    </row>
    <row r="59" spans="1:9" x14ac:dyDescent="0.25">
      <c r="A59" t="s">
        <v>693</v>
      </c>
      <c r="B59" t="s">
        <v>149</v>
      </c>
      <c r="C59" t="str">
        <f>INDEX(Teams!$B$1:$B$321,MATCH(B59,Teams!$A$1:$A$321,0))</f>
        <v>Mauritania</v>
      </c>
      <c r="F59" t="str">
        <f t="shared" si="12"/>
        <v/>
      </c>
      <c r="G59" t="str">
        <f t="shared" si="13"/>
        <v>'MR'</v>
      </c>
      <c r="H59" t="str">
        <f t="shared" si="14"/>
        <v>,</v>
      </c>
      <c r="I59" t="str">
        <f t="shared" si="15"/>
        <v>'MR',</v>
      </c>
    </row>
    <row r="60" spans="1:9" x14ac:dyDescent="0.25">
      <c r="A60" t="s">
        <v>693</v>
      </c>
      <c r="B60" t="s">
        <v>118</v>
      </c>
      <c r="C60" t="str">
        <f>INDEX(Teams!$B$1:$B$321,MATCH(B60,Teams!$A$1:$A$321,0))</f>
        <v>Syria</v>
      </c>
      <c r="F60" t="str">
        <f t="shared" si="12"/>
        <v/>
      </c>
      <c r="G60" t="str">
        <f t="shared" si="13"/>
        <v>'SY'</v>
      </c>
      <c r="H60" t="str">
        <f t="shared" si="14"/>
        <v>,</v>
      </c>
      <c r="I60" t="str">
        <f t="shared" si="15"/>
        <v>'SY',</v>
      </c>
    </row>
    <row r="61" spans="1:9" x14ac:dyDescent="0.25">
      <c r="A61" t="s">
        <v>693</v>
      </c>
      <c r="B61" t="s">
        <v>96</v>
      </c>
      <c r="C61" t="str">
        <f>INDEX(Teams!$B$1:$B$321,MATCH(B61,Teams!$A$1:$A$321,0))</f>
        <v>Tunisia</v>
      </c>
      <c r="F61" t="str">
        <f t="shared" si="12"/>
        <v/>
      </c>
      <c r="G61" t="str">
        <f t="shared" si="13"/>
        <v>'TN'</v>
      </c>
      <c r="H61" t="str">
        <f t="shared" si="14"/>
        <v>],</v>
      </c>
      <c r="I61" t="str">
        <f t="shared" si="15"/>
        <v>'TN'],</v>
      </c>
    </row>
    <row r="62" spans="1:9" x14ac:dyDescent="0.25">
      <c r="A62" t="s">
        <v>742</v>
      </c>
      <c r="B62" t="s">
        <v>91</v>
      </c>
      <c r="C62" t="str">
        <f>INDEX(Teams!$B$1:$B$321,MATCH(B62,Teams!$A$1:$A$321,0))</f>
        <v>Jordan</v>
      </c>
      <c r="F62" t="str">
        <f t="shared" si="12"/>
        <v>C:[</v>
      </c>
      <c r="G62" t="str">
        <f t="shared" si="13"/>
        <v>'JO'</v>
      </c>
      <c r="H62" t="str">
        <f t="shared" si="14"/>
        <v>,</v>
      </c>
      <c r="I62" t="str">
        <f t="shared" si="15"/>
        <v>C:['JO',</v>
      </c>
    </row>
    <row r="63" spans="1:9" x14ac:dyDescent="0.25">
      <c r="A63" t="s">
        <v>742</v>
      </c>
      <c r="B63" t="s">
        <v>85</v>
      </c>
      <c r="C63" t="str">
        <f>INDEX(Teams!$B$1:$B$321,MATCH(B63,Teams!$A$1:$A$321,0))</f>
        <v>Morocco</v>
      </c>
      <c r="F63" t="str">
        <f t="shared" si="12"/>
        <v/>
      </c>
      <c r="G63" t="str">
        <f t="shared" si="13"/>
        <v>'MA'</v>
      </c>
      <c r="H63" t="str">
        <f t="shared" si="14"/>
        <v>,</v>
      </c>
      <c r="I63" t="str">
        <f t="shared" si="15"/>
        <v>'MA',</v>
      </c>
    </row>
    <row r="64" spans="1:9" x14ac:dyDescent="0.25">
      <c r="A64" t="s">
        <v>742</v>
      </c>
      <c r="B64" t="s">
        <v>256</v>
      </c>
      <c r="C64" t="str">
        <f>INDEX(Teams!$B$1:$B$321,MATCH(B64,Teams!$A$1:$A$321,0))</f>
        <v>Palestine</v>
      </c>
      <c r="F64" t="str">
        <f t="shared" ref="F64:F69" si="16">IF(A64&lt;&gt;A63,A64&amp;":[","")</f>
        <v/>
      </c>
      <c r="G64" t="str">
        <f t="shared" ref="G64:G69" si="17">"'"&amp;B64&amp;"'"</f>
        <v>'PS'</v>
      </c>
      <c r="H64" t="str">
        <f t="shared" ref="H64:H69" si="18">IF(A64&lt;&gt;A65,"],",",")</f>
        <v>,</v>
      </c>
      <c r="I64" t="str">
        <f t="shared" ref="I64:I69" si="19">F64&amp;G64&amp;H64</f>
        <v>'PS',</v>
      </c>
    </row>
    <row r="65" spans="1:9" x14ac:dyDescent="0.25">
      <c r="A65" t="s">
        <v>742</v>
      </c>
      <c r="B65" t="s">
        <v>158</v>
      </c>
      <c r="C65" t="str">
        <f>INDEX(Teams!$B$1:$B$321,MATCH(B65,Teams!$A$1:$A$321,0))</f>
        <v>Saudi Arabia</v>
      </c>
      <c r="F65" t="str">
        <f t="shared" si="16"/>
        <v/>
      </c>
      <c r="G65" t="str">
        <f t="shared" si="17"/>
        <v>'SA'</v>
      </c>
      <c r="H65" t="str">
        <f t="shared" si="18"/>
        <v>],</v>
      </c>
      <c r="I65" t="str">
        <f t="shared" si="19"/>
        <v>'SA'],</v>
      </c>
    </row>
    <row r="66" spans="1:9" x14ac:dyDescent="0.25">
      <c r="A66" t="s">
        <v>741</v>
      </c>
      <c r="B66" t="s">
        <v>147</v>
      </c>
      <c r="C66" t="str">
        <f>INDEX(Teams!$B$1:$B$321,MATCH(B66,Teams!$A$1:$A$321,0))</f>
        <v>Algeria</v>
      </c>
      <c r="F66" t="str">
        <f t="shared" si="16"/>
        <v>D:[</v>
      </c>
      <c r="G66" t="str">
        <f t="shared" si="17"/>
        <v>'DZ'</v>
      </c>
      <c r="H66" t="str">
        <f t="shared" si="18"/>
        <v>,</v>
      </c>
      <c r="I66" t="str">
        <f t="shared" si="19"/>
        <v>D:['DZ',</v>
      </c>
    </row>
    <row r="67" spans="1:9" x14ac:dyDescent="0.25">
      <c r="A67" t="s">
        <v>741</v>
      </c>
      <c r="B67" t="s">
        <v>151</v>
      </c>
      <c r="C67" t="str">
        <f>INDEX(Teams!$B$1:$B$321,MATCH(B67,Teams!$A$1:$A$321,0))</f>
        <v>Egypt</v>
      </c>
      <c r="F67" t="str">
        <f t="shared" si="16"/>
        <v/>
      </c>
      <c r="G67" t="str">
        <f t="shared" si="17"/>
        <v>'EG'</v>
      </c>
      <c r="H67" t="str">
        <f t="shared" si="18"/>
        <v>,</v>
      </c>
      <c r="I67" t="str">
        <f t="shared" si="19"/>
        <v>'EG',</v>
      </c>
    </row>
    <row r="68" spans="1:9" x14ac:dyDescent="0.25">
      <c r="A68" t="s">
        <v>741</v>
      </c>
      <c r="B68" t="s">
        <v>225</v>
      </c>
      <c r="C68" t="str">
        <f>INDEX(Teams!$B$1:$B$321,MATCH(B68,Teams!$A$1:$A$321,0))</f>
        <v>Lebanon</v>
      </c>
      <c r="F68" t="str">
        <f t="shared" si="16"/>
        <v/>
      </c>
      <c r="G68" t="str">
        <f t="shared" si="17"/>
        <v>'LB'</v>
      </c>
      <c r="H68" t="str">
        <f t="shared" si="18"/>
        <v>,</v>
      </c>
      <c r="I68" t="str">
        <f t="shared" si="19"/>
        <v>'LB',</v>
      </c>
    </row>
    <row r="69" spans="1:9" x14ac:dyDescent="0.25">
      <c r="A69" t="s">
        <v>741</v>
      </c>
      <c r="B69" t="s">
        <v>200</v>
      </c>
      <c r="C69" t="str">
        <f>INDEX(Teams!$B$1:$B$321,MATCH(B69,Teams!$A$1:$A$321,0))</f>
        <v>Sudan</v>
      </c>
      <c r="F69" t="str">
        <f t="shared" si="16"/>
        <v/>
      </c>
      <c r="G69" t="str">
        <f t="shared" si="17"/>
        <v>'SD'</v>
      </c>
      <c r="H69" t="str">
        <f t="shared" si="18"/>
        <v>],</v>
      </c>
      <c r="I69" t="str">
        <f t="shared" si="19"/>
        <v>'SD'],</v>
      </c>
    </row>
    <row r="71" spans="1:9" x14ac:dyDescent="0.25">
      <c r="A71" t="s">
        <v>694</v>
      </c>
      <c r="B71" t="s">
        <v>123</v>
      </c>
      <c r="C71" t="str">
        <f>INDEX(Teams!$B$1:$B$321,MATCH(B71,Teams!$A$1:$A$321,0))</f>
        <v>Mexico</v>
      </c>
      <c r="F71" t="str">
        <f t="shared" ref="F71:F86" si="20">IF(A71&lt;&gt;A70,A71&amp;":[","")</f>
        <v>A:[</v>
      </c>
      <c r="G71" t="str">
        <f t="shared" ref="G71:G86" si="21">"'"&amp;B71&amp;"'"</f>
        <v>'MX'</v>
      </c>
      <c r="H71" t="str">
        <f t="shared" ref="H71:H86" si="22">IF(A71&lt;&gt;A72,"],",",")</f>
        <v>,</v>
      </c>
      <c r="I71" t="str">
        <f t="shared" ref="I71:I86" si="23">F71&amp;G71&amp;H71</f>
        <v>A:['MX',</v>
      </c>
    </row>
    <row r="72" spans="1:9" x14ac:dyDescent="0.25">
      <c r="A72" t="s">
        <v>694</v>
      </c>
      <c r="B72" t="s">
        <v>136</v>
      </c>
      <c r="C72" t="str">
        <f>INDEX(Teams!$B$1:$B$321,MATCH(B72,Teams!$A$1:$A$321,0))</f>
        <v>El Salvador</v>
      </c>
      <c r="F72" t="str">
        <f t="shared" si="20"/>
        <v/>
      </c>
      <c r="G72" t="str">
        <f t="shared" si="21"/>
        <v>'SV'</v>
      </c>
      <c r="H72" t="str">
        <f t="shared" si="22"/>
        <v>,</v>
      </c>
      <c r="I72" t="str">
        <f t="shared" si="23"/>
        <v>'SV',</v>
      </c>
    </row>
    <row r="73" spans="1:9" x14ac:dyDescent="0.25">
      <c r="A73" t="s">
        <v>694</v>
      </c>
      <c r="B73" t="s">
        <v>35</v>
      </c>
      <c r="C73" t="str">
        <f>INDEX(Teams!$B$1:$B$321,MATCH(B73,Teams!$A$1:$A$321,0))</f>
        <v>Curaçao</v>
      </c>
      <c r="F73" t="str">
        <f t="shared" si="20"/>
        <v/>
      </c>
      <c r="G73" t="str">
        <f t="shared" si="21"/>
        <v>'CW'</v>
      </c>
      <c r="H73" t="str">
        <f t="shared" si="22"/>
        <v>,</v>
      </c>
      <c r="I73" t="str">
        <f t="shared" si="23"/>
        <v>'CW',</v>
      </c>
    </row>
    <row r="74" spans="1:9" x14ac:dyDescent="0.25">
      <c r="A74" t="s">
        <v>694</v>
      </c>
      <c r="B74" t="s">
        <v>133</v>
      </c>
      <c r="C74" t="str">
        <f>INDEX(Teams!$B$1:$B$321,MATCH(B74,Teams!$A$1:$A$321,0))</f>
        <v>Trinidad and Tobago</v>
      </c>
      <c r="F74" t="str">
        <f t="shared" si="20"/>
        <v/>
      </c>
      <c r="G74" t="str">
        <f t="shared" si="21"/>
        <v>'TT'</v>
      </c>
      <c r="H74" t="str">
        <f t="shared" si="22"/>
        <v>],</v>
      </c>
      <c r="I74" t="str">
        <f t="shared" si="23"/>
        <v>'TT'],</v>
      </c>
    </row>
    <row r="75" spans="1:9" x14ac:dyDescent="0.25">
      <c r="A75" t="s">
        <v>693</v>
      </c>
      <c r="B75" t="s">
        <v>125</v>
      </c>
      <c r="C75" t="str">
        <f>INDEX(Teams!$B$1:$B$321,MATCH(B75,Teams!$A$1:$A$321,0))</f>
        <v>United States</v>
      </c>
      <c r="F75" t="str">
        <f t="shared" si="20"/>
        <v>B:[</v>
      </c>
      <c r="G75" t="str">
        <f t="shared" si="21"/>
        <v>'US'</v>
      </c>
      <c r="H75" t="str">
        <f t="shared" si="22"/>
        <v>,</v>
      </c>
      <c r="I75" t="str">
        <f t="shared" si="23"/>
        <v>B:['US',</v>
      </c>
    </row>
    <row r="76" spans="1:9" x14ac:dyDescent="0.25">
      <c r="A76" t="s">
        <v>693</v>
      </c>
      <c r="B76" t="s">
        <v>164</v>
      </c>
      <c r="C76" t="str">
        <f>INDEX(Teams!$B$1:$B$321,MATCH(B76,Teams!$A$1:$A$321,0))</f>
        <v>Canada</v>
      </c>
      <c r="F76" t="str">
        <f t="shared" si="20"/>
        <v/>
      </c>
      <c r="G76" t="str">
        <f t="shared" si="21"/>
        <v>'CA'</v>
      </c>
      <c r="H76" t="str">
        <f t="shared" si="22"/>
        <v>,</v>
      </c>
      <c r="I76" t="str">
        <f t="shared" si="23"/>
        <v>'CA',</v>
      </c>
    </row>
    <row r="77" spans="1:9" x14ac:dyDescent="0.25">
      <c r="A77" t="s">
        <v>693</v>
      </c>
      <c r="B77" t="s">
        <v>103</v>
      </c>
      <c r="C77" t="str">
        <f>INDEX(Teams!$B$1:$B$321,MATCH(B77,Teams!$A$1:$A$321,0))</f>
        <v>Haiti</v>
      </c>
      <c r="F77" t="str">
        <f t="shared" si="20"/>
        <v/>
      </c>
      <c r="G77" t="str">
        <f t="shared" si="21"/>
        <v>'HT'</v>
      </c>
      <c r="H77" t="str">
        <f t="shared" si="22"/>
        <v>,</v>
      </c>
      <c r="I77" t="str">
        <f t="shared" si="23"/>
        <v>'HT',</v>
      </c>
    </row>
    <row r="78" spans="1:9" x14ac:dyDescent="0.25">
      <c r="A78" t="s">
        <v>693</v>
      </c>
      <c r="B78" t="s">
        <v>182</v>
      </c>
      <c r="C78" t="str">
        <f>INDEX(Teams!$B$1:$B$321,MATCH(B78,Teams!$A$1:$A$321,0))</f>
        <v>Martinique</v>
      </c>
      <c r="F78" t="str">
        <f t="shared" si="20"/>
        <v/>
      </c>
      <c r="G78" t="str">
        <f t="shared" si="21"/>
        <v>'MQ'</v>
      </c>
      <c r="H78" t="str">
        <f t="shared" si="22"/>
        <v>],</v>
      </c>
      <c r="I78" t="str">
        <f t="shared" si="23"/>
        <v>'MQ'],</v>
      </c>
    </row>
    <row r="79" spans="1:9" x14ac:dyDescent="0.25">
      <c r="A79" t="s">
        <v>742</v>
      </c>
      <c r="B79" t="s">
        <v>129</v>
      </c>
      <c r="C79" t="str">
        <f>INDEX(Teams!$B$1:$B$321,MATCH(B79,Teams!$A$1:$A$321,0))</f>
        <v>Costa Rica</v>
      </c>
      <c r="F79" t="str">
        <f t="shared" si="20"/>
        <v>C:[</v>
      </c>
      <c r="G79" t="str">
        <f t="shared" si="21"/>
        <v>'CR'</v>
      </c>
      <c r="H79" t="str">
        <f t="shared" si="22"/>
        <v>,</v>
      </c>
      <c r="I79" t="str">
        <f t="shared" si="23"/>
        <v>C:['CR',</v>
      </c>
    </row>
    <row r="80" spans="1:9" x14ac:dyDescent="0.25">
      <c r="A80" t="s">
        <v>742</v>
      </c>
      <c r="B80" t="s">
        <v>130</v>
      </c>
      <c r="C80" t="str">
        <f>INDEX(Teams!$B$1:$B$321,MATCH(B80,Teams!$A$1:$A$321,0))</f>
        <v>Jamaica</v>
      </c>
      <c r="F80" t="str">
        <f t="shared" si="20"/>
        <v/>
      </c>
      <c r="G80" t="str">
        <f t="shared" si="21"/>
        <v>'JM'</v>
      </c>
      <c r="H80" t="str">
        <f t="shared" si="22"/>
        <v>,</v>
      </c>
      <c r="I80" t="str">
        <f t="shared" si="23"/>
        <v>'JM',</v>
      </c>
    </row>
    <row r="81" spans="1:9" x14ac:dyDescent="0.25">
      <c r="A81" t="s">
        <v>742</v>
      </c>
      <c r="B81" t="s">
        <v>186</v>
      </c>
      <c r="C81" t="str">
        <f>INDEX(Teams!$B$1:$B$321,MATCH(B81,Teams!$A$1:$A$321,0))</f>
        <v>Suriname</v>
      </c>
      <c r="F81" t="str">
        <f t="shared" si="20"/>
        <v/>
      </c>
      <c r="G81" t="str">
        <f t="shared" si="21"/>
        <v>'SR'</v>
      </c>
      <c r="H81" t="str">
        <f t="shared" si="22"/>
        <v>,</v>
      </c>
      <c r="I81" t="str">
        <f t="shared" si="23"/>
        <v>'SR',</v>
      </c>
    </row>
    <row r="82" spans="1:9" x14ac:dyDescent="0.25">
      <c r="A82" t="s">
        <v>742</v>
      </c>
      <c r="B82" t="s">
        <v>181</v>
      </c>
      <c r="C82" t="str">
        <f>INDEX(Teams!$B$1:$B$321,MATCH(B82,Teams!$A$1:$A$321,0))</f>
        <v>Guadeloupe</v>
      </c>
      <c r="F82" t="str">
        <f t="shared" si="20"/>
        <v/>
      </c>
      <c r="G82" t="str">
        <f t="shared" si="21"/>
        <v>'GP'</v>
      </c>
      <c r="H82" t="str">
        <f t="shared" si="22"/>
        <v>],</v>
      </c>
      <c r="I82" t="str">
        <f t="shared" si="23"/>
        <v>'GP'],</v>
      </c>
    </row>
    <row r="83" spans="1:9" x14ac:dyDescent="0.25">
      <c r="A83" t="s">
        <v>741</v>
      </c>
      <c r="B83" t="s">
        <v>122</v>
      </c>
      <c r="C83" t="str">
        <f>INDEX(Teams!$B$1:$B$321,MATCH(B83,Teams!$A$1:$A$321,0))</f>
        <v>Qatar</v>
      </c>
      <c r="F83" t="str">
        <f t="shared" si="20"/>
        <v>D:[</v>
      </c>
      <c r="G83" t="str">
        <f t="shared" si="21"/>
        <v>'QA'</v>
      </c>
      <c r="H83" t="str">
        <f t="shared" si="22"/>
        <v>,</v>
      </c>
      <c r="I83" t="str">
        <f t="shared" si="23"/>
        <v>D:['QA',</v>
      </c>
    </row>
    <row r="84" spans="1:9" x14ac:dyDescent="0.25">
      <c r="A84" t="s">
        <v>741</v>
      </c>
      <c r="B84" t="s">
        <v>127</v>
      </c>
      <c r="C84" t="str">
        <f>INDEX(Teams!$B$1:$B$321,MATCH(B84,Teams!$A$1:$A$321,0))</f>
        <v>Honduras</v>
      </c>
      <c r="F84" t="str">
        <f t="shared" si="20"/>
        <v/>
      </c>
      <c r="G84" t="str">
        <f t="shared" si="21"/>
        <v>'HN'</v>
      </c>
      <c r="H84" t="str">
        <f t="shared" si="22"/>
        <v>,</v>
      </c>
      <c r="I84" t="str">
        <f t="shared" si="23"/>
        <v>'HN',</v>
      </c>
    </row>
    <row r="85" spans="1:9" x14ac:dyDescent="0.25">
      <c r="A85" t="s">
        <v>741</v>
      </c>
      <c r="B85" t="s">
        <v>47</v>
      </c>
      <c r="C85" t="str">
        <f>INDEX(Teams!$B$1:$B$321,MATCH(B85,Teams!$A$1:$A$321,0))</f>
        <v>Panama</v>
      </c>
      <c r="F85" t="str">
        <f t="shared" si="20"/>
        <v/>
      </c>
      <c r="G85" t="str">
        <f t="shared" si="21"/>
        <v>'PA'</v>
      </c>
      <c r="H85" t="str">
        <f t="shared" si="22"/>
        <v>,</v>
      </c>
      <c r="I85" t="str">
        <f t="shared" si="23"/>
        <v>'PA',</v>
      </c>
    </row>
    <row r="86" spans="1:9" x14ac:dyDescent="0.25">
      <c r="A86" t="s">
        <v>741</v>
      </c>
      <c r="B86" t="s">
        <v>168</v>
      </c>
      <c r="C86" t="str">
        <f>INDEX(Teams!$B$1:$B$321,MATCH(B86,Teams!$A$1:$A$321,0))</f>
        <v>Grenada</v>
      </c>
      <c r="F86" t="str">
        <f t="shared" si="20"/>
        <v/>
      </c>
      <c r="G86" t="str">
        <f t="shared" si="21"/>
        <v>'GD'</v>
      </c>
      <c r="H86" t="str">
        <f t="shared" si="22"/>
        <v>],</v>
      </c>
      <c r="I86" t="str">
        <f t="shared" si="23"/>
        <v>'GD'],</v>
      </c>
    </row>
  </sheetData>
  <sortState ref="A71:C86">
    <sortCondition ref="A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topLeftCell="A2924" workbookViewId="0">
      <selection activeCell="R2955" sqref="R295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728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728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728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728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728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728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728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728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728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728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728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728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728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728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728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728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728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728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728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728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728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728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728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728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728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728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728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728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728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728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728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728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728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728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728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728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728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728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728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728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728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728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729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729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729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729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729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729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729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729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729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729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729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729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729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729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729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729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729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729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729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729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729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729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729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729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743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743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743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743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743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743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743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743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743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743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743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743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743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743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743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743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695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INDEX(Worksheet!$A:A,MATCH(Fixtures!D210,Worksheet!$B:B,0))</f>
        <v>D</v>
      </c>
      <c r="AA210" t="str">
        <f t="shared" si="12"/>
        <v>['D','EG',['EG','ZW']],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INDEX(Worksheet!$A:A,MATCH(Fixtures!D214,Worksheet!$B:B,0))</f>
        <v>D</v>
      </c>
      <c r="AA214" t="str">
        <f t="shared" si="12"/>
        <v>['D','EG',['DZ','KE']],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INDEX(Worksheet!$A:A,MATCH(Fixtures!D219,Worksheet!$B:B,0))</f>
        <v>C</v>
      </c>
      <c r="AA219" t="str">
        <f t="shared" si="12"/>
        <v>['C','EG',['MA','NA']],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INDEX(Worksheet!$A:A,MATCH(Fixtures!D223,Worksheet!$B:B,0))</f>
        <v>D</v>
      </c>
      <c r="AA223" t="str">
        <f t="shared" si="12"/>
        <v>['D','EG',['EG','CD']],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INDEX(Worksheet!$A:A,MATCH(Fixtures!D225,Worksheet!$B:B,0))</f>
        <v>D</v>
      </c>
      <c r="AA225" t="str">
        <f t="shared" si="12"/>
        <v>['D','EG',['DZ','SN']],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INDEX(Worksheet!$A:A,MATCH(Fixtures!D236,Worksheet!$B:B,0))</f>
        <v>D</v>
      </c>
      <c r="AA236" t="str">
        <f t="shared" si="12"/>
        <v>['D','EG',['EG','UG']],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INDEX(Worksheet!$A:A,MATCH(Fixtures!D238,Worksheet!$B:B,0))</f>
        <v>D</v>
      </c>
      <c r="AA238" t="str">
        <f t="shared" si="12"/>
        <v>['D','EG',['DZ','TZ']],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INDEX(Worksheet!$A:A,MATCH(Fixtures!D241,Worksheet!$B:B,0))</f>
        <v>C</v>
      </c>
      <c r="AA241" t="str">
        <f t="shared" si="12"/>
        <v>['C','EG',['MA','ZA']],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INDEX(Worksheet!$A:A,MATCH(Fixtures!D245,Worksheet!$B:B,0))</f>
        <v>B</v>
      </c>
      <c r="AA245" t="str">
        <f t="shared" si="12"/>
        <v>['B','EG',['MR','TN']],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str">
        <f>INDEX(Worksheet!$A:A,MATCH(Fixtures!D247,Worksheet!$B:B,0))</f>
        <v>B</v>
      </c>
      <c r="AA247" t="str">
        <f t="shared" ref="AA247" si="16">"['"&amp;Z247&amp;"','"&amp;G247&amp;"',['"&amp;D247&amp;"','"&amp;E247&amp;"']],"</f>
        <v>['B','US',['CA','MQ']],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str">
        <f>INDEX(Worksheet!$A:A,MATCH(Fixtures!D250,Worksheet!$B:B,0))</f>
        <v>C</v>
      </c>
      <c r="AA250" t="str">
        <f t="shared" si="18"/>
        <v>['C','CR',['CR','NI']],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str">
        <f>INDEX(Worksheet!$A:A,MATCH(Fixtures!D251,Worksheet!$B:B,0))</f>
        <v>A</v>
      </c>
      <c r="AA251" t="str">
        <f t="shared" si="18"/>
        <v>['A','JM',['CW','SV']],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str">
        <f>INDEX(Worksheet!$A:A,MATCH(Fixtures!D252,Worksheet!$B:B,0))</f>
        <v>C</v>
      </c>
      <c r="AA252" t="str">
        <f t="shared" si="18"/>
        <v>['C','JM',['JM','HN']],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str">
        <f>INDEX(Worksheet!$A:A,MATCH(Fixtures!D253,Worksheet!$B:B,0))</f>
        <v>D</v>
      </c>
      <c r="AA253" t="str">
        <f t="shared" si="18"/>
        <v>['D','US',['PA','TT']],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str">
        <f>INDEX(Worksheet!$A:A,MATCH(Fixtures!D254,Worksheet!$B:B,0))</f>
        <v>B</v>
      </c>
      <c r="AA254" t="str">
        <f t="shared" si="18"/>
        <v>['B','US',['US','GY']],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str">
        <f>INDEX(Worksheet!$A:A,MATCH(Fixtures!D255,Worksheet!$B:B,0))</f>
        <v>B</v>
      </c>
      <c r="AA255" t="str">
        <f t="shared" si="18"/>
        <v>['B','US',['CA','MX']],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str">
        <f>INDEX(Worksheet!$A:A,MATCH(Fixtures!D258,Worksheet!$B:B,0))</f>
        <v>B</v>
      </c>
      <c r="AA258" t="str">
        <f t="shared" si="18"/>
        <v>['B','US',['HT','NI']],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str">
        <f>INDEX(Worksheet!$A:A,MATCH(Fixtures!D259,Worksheet!$B:B,0))</f>
        <v>A</v>
      </c>
      <c r="AA259" t="str">
        <f t="shared" si="18"/>
        <v>['A','US',['CW','HN']],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str">
        <f>INDEX(Worksheet!$A:A,MATCH(Fixtures!D260,Worksheet!$B:B,0))</f>
        <v>A</v>
      </c>
      <c r="AA260" t="str">
        <f t="shared" si="18"/>
        <v>['A','US',['SV','JM']],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str">
        <f>INDEX(Worksheet!$A:A,MATCH(Fixtures!D262,Worksheet!$B:B,0))</f>
        <v>B</v>
      </c>
      <c r="AA262" t="str">
        <f t="shared" si="18"/>
        <v>['B','US',['US','TT']],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str">
        <f>INDEX(Worksheet!$A:A,MATCH(Fixtures!D263,Worksheet!$B:B,0))</f>
        <v>B</v>
      </c>
      <c r="AA263" t="str">
        <f t="shared" si="18"/>
        <v>['B','US',['CA','CU']],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str">
        <f>INDEX(Worksheet!$A:A,MATCH(Fixtures!D264,Worksheet!$B:B,0))</f>
        <v>B</v>
      </c>
      <c r="AA264" t="str">
        <f t="shared" si="18"/>
        <v>['B','US',['MQ','MX']],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str">
        <f>INDEX(Worksheet!$A:A,MATCH(Fixtures!D266,Worksheet!$B:B,0))</f>
        <v>C</v>
      </c>
      <c r="AA266" t="str">
        <f t="shared" si="18"/>
        <v>['C','US',['CR','HT']],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str">
        <f>INDEX(Worksheet!$A:A,MATCH(Fixtures!D267,Worksheet!$B:B,0))</f>
        <v>A</v>
      </c>
      <c r="AA267" t="str">
        <f t="shared" si="18"/>
        <v>['A','US',['CW','JM']],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str">
        <f>INDEX(Worksheet!$A:A,MATCH(Fixtures!D268,Worksheet!$B:B,0))</f>
        <v>A</v>
      </c>
      <c r="AA268" t="str">
        <f t="shared" si="18"/>
        <v>['A','US',['SV','HN']],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str">
        <f>INDEX(Worksheet!$A:A,MATCH(Fixtures!D270,Worksheet!$B:B,0))</f>
        <v>B</v>
      </c>
      <c r="AA270" t="str">
        <f t="shared" si="18"/>
        <v>['B','US',['US','PA']],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743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733</v>
      </c>
      <c r="G1" s="5">
        <v>43635</v>
      </c>
      <c r="H1" s="3" t="s">
        <v>706</v>
      </c>
      <c r="I1" s="3" t="s">
        <v>707</v>
      </c>
      <c r="J1" s="3" t="s">
        <v>708</v>
      </c>
      <c r="K1" s="3" t="s">
        <v>716</v>
      </c>
    </row>
    <row r="2" spans="1:11" x14ac:dyDescent="0.25">
      <c r="A2" t="s">
        <v>717</v>
      </c>
      <c r="B2" s="3" t="s">
        <v>706</v>
      </c>
      <c r="C2" s="3" t="s">
        <v>707</v>
      </c>
      <c r="D2" s="3" t="s">
        <v>708</v>
      </c>
      <c r="E2" s="3" t="s">
        <v>716</v>
      </c>
      <c r="G2" t="s">
        <v>696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718</v>
      </c>
      <c r="G9" t="s">
        <v>697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719</v>
      </c>
      <c r="G16" t="s">
        <v>698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720</v>
      </c>
      <c r="G23" t="s">
        <v>699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721</v>
      </c>
      <c r="G30" t="s">
        <v>700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722</v>
      </c>
      <c r="G37" t="s">
        <v>701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723</v>
      </c>
      <c r="G45" t="s">
        <v>702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724</v>
      </c>
      <c r="G53" t="s">
        <v>703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725</v>
      </c>
      <c r="G61" t="s">
        <v>704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726</v>
      </c>
      <c r="G69" t="s">
        <v>705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732</v>
      </c>
      <c r="B1" s="7" t="s">
        <v>709</v>
      </c>
      <c r="C1" s="7" t="s">
        <v>710</v>
      </c>
      <c r="D1" s="12" t="s">
        <v>711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43635</v>
      </c>
      <c r="K1" s="7" t="s">
        <v>709</v>
      </c>
      <c r="L1" s="7" t="s">
        <v>710</v>
      </c>
      <c r="M1" s="12" t="s">
        <v>711</v>
      </c>
      <c r="N1" s="7" t="s">
        <v>712</v>
      </c>
      <c r="O1" s="7" t="s">
        <v>713</v>
      </c>
      <c r="P1" s="7" t="s">
        <v>33</v>
      </c>
      <c r="Q1" s="7" t="s">
        <v>280</v>
      </c>
      <c r="S1" s="9" t="s">
        <v>731</v>
      </c>
      <c r="T1" s="7" t="s">
        <v>709</v>
      </c>
      <c r="U1" s="7" t="s">
        <v>710</v>
      </c>
      <c r="V1" s="12" t="s">
        <v>711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11" t="s">
        <v>696</v>
      </c>
      <c r="D2" s="13"/>
      <c r="J2" s="11" t="s">
        <v>696</v>
      </c>
      <c r="M2" s="13"/>
      <c r="S2" s="11" t="s">
        <v>696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697</v>
      </c>
      <c r="D7" s="13"/>
      <c r="J7" s="11" t="s">
        <v>697</v>
      </c>
      <c r="M7" s="13"/>
      <c r="S7" s="11" t="s">
        <v>697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698</v>
      </c>
      <c r="D12" s="13"/>
      <c r="J12" s="11" t="s">
        <v>698</v>
      </c>
      <c r="M12" s="13"/>
      <c r="S12" s="11" t="s">
        <v>698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709</v>
      </c>
      <c r="C18" s="7" t="s">
        <v>710</v>
      </c>
      <c r="D18" s="12" t="s">
        <v>711</v>
      </c>
      <c r="E18" s="7" t="s">
        <v>712</v>
      </c>
      <c r="F18" s="7" t="s">
        <v>713</v>
      </c>
      <c r="G18" s="7" t="s">
        <v>33</v>
      </c>
      <c r="H18" s="7" t="s">
        <v>280</v>
      </c>
      <c r="J18" s="15">
        <v>43639</v>
      </c>
      <c r="K18" s="7" t="s">
        <v>709</v>
      </c>
      <c r="L18" s="7" t="s">
        <v>710</v>
      </c>
      <c r="M18" s="12" t="s">
        <v>711</v>
      </c>
      <c r="N18" s="7" t="s">
        <v>712</v>
      </c>
      <c r="O18" s="7" t="s">
        <v>713</v>
      </c>
      <c r="P18" s="7" t="s">
        <v>33</v>
      </c>
      <c r="Q18" s="7" t="s">
        <v>280</v>
      </c>
      <c r="S18" s="15" t="s">
        <v>734</v>
      </c>
      <c r="T18" s="7" t="s">
        <v>709</v>
      </c>
      <c r="U18" s="7" t="s">
        <v>710</v>
      </c>
      <c r="V18" s="12" t="s">
        <v>711</v>
      </c>
      <c r="W18" s="7" t="s">
        <v>712</v>
      </c>
      <c r="X18" s="7" t="s">
        <v>713</v>
      </c>
      <c r="Y18" s="7" t="s">
        <v>33</v>
      </c>
      <c r="Z18" s="7" t="s">
        <v>280</v>
      </c>
    </row>
    <row r="19" spans="1:26" x14ac:dyDescent="0.25">
      <c r="A19" s="11" t="s">
        <v>696</v>
      </c>
      <c r="D19" s="13"/>
      <c r="J19" s="11" t="s">
        <v>696</v>
      </c>
      <c r="M19" s="13"/>
      <c r="S19" s="11" t="s">
        <v>696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697</v>
      </c>
      <c r="D24" s="13"/>
      <c r="J24" s="11" t="s">
        <v>697</v>
      </c>
      <c r="M24" s="13"/>
      <c r="S24" s="11" t="s">
        <v>697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698</v>
      </c>
      <c r="D29" s="13"/>
      <c r="J29" s="11" t="s">
        <v>698</v>
      </c>
      <c r="M29" s="13"/>
      <c r="S29" s="11" t="s">
        <v>698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43637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43638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43639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43640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 t="s">
        <v>735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43642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43643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43644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</row>
    <row r="2" spans="1:8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730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730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730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730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730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730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730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730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730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732</v>
      </c>
      <c r="B1" s="7" t="s">
        <v>709</v>
      </c>
      <c r="C1" s="12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43635</v>
      </c>
      <c r="J1" s="7" t="s">
        <v>709</v>
      </c>
      <c r="K1" s="7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6" t="s">
        <v>731</v>
      </c>
      <c r="R1" s="7" t="s">
        <v>709</v>
      </c>
      <c r="S1" s="7" t="s">
        <v>710</v>
      </c>
      <c r="T1" s="7" t="s">
        <v>712</v>
      </c>
      <c r="U1" s="7" t="s">
        <v>713</v>
      </c>
      <c r="V1" s="7" t="s">
        <v>33</v>
      </c>
      <c r="W1" s="7" t="s">
        <v>280</v>
      </c>
    </row>
    <row r="2" spans="1:23" x14ac:dyDescent="0.25">
      <c r="A2" s="23" t="s">
        <v>696</v>
      </c>
      <c r="B2" s="24"/>
      <c r="C2" s="25"/>
      <c r="D2" s="24"/>
      <c r="E2" s="24"/>
      <c r="F2" s="24"/>
      <c r="G2" s="24"/>
      <c r="I2" s="23" t="s">
        <v>696</v>
      </c>
      <c r="J2" s="24"/>
      <c r="K2" s="25"/>
      <c r="L2" s="24"/>
      <c r="M2" s="24"/>
      <c r="N2" s="24"/>
      <c r="O2" s="24"/>
      <c r="Q2" s="23" t="s">
        <v>696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697</v>
      </c>
      <c r="B7" s="40"/>
      <c r="C7" s="41"/>
      <c r="D7" s="40"/>
      <c r="E7" s="40"/>
      <c r="F7" s="40"/>
      <c r="G7" s="40"/>
      <c r="I7" s="33" t="s">
        <v>697</v>
      </c>
      <c r="J7" s="34"/>
      <c r="K7" s="35"/>
      <c r="L7" s="34"/>
      <c r="M7" s="34"/>
      <c r="N7" s="34"/>
      <c r="O7" s="34"/>
      <c r="Q7" s="33" t="s">
        <v>697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698</v>
      </c>
      <c r="B12" s="40"/>
      <c r="C12" s="41"/>
      <c r="D12" s="40"/>
      <c r="E12" s="40"/>
      <c r="F12" s="40"/>
      <c r="G12" s="40"/>
      <c r="I12" s="33" t="s">
        <v>698</v>
      </c>
      <c r="J12" s="34"/>
      <c r="K12" s="35"/>
      <c r="L12" s="34"/>
      <c r="M12" s="34"/>
      <c r="N12" s="34"/>
      <c r="O12" s="34"/>
      <c r="Q12" s="33" t="s">
        <v>698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715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715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715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699</v>
      </c>
      <c r="B17" s="40"/>
      <c r="C17" s="41"/>
      <c r="D17" s="40"/>
      <c r="E17" s="40"/>
      <c r="F17" s="40"/>
      <c r="G17" s="40"/>
      <c r="I17" s="33" t="s">
        <v>699</v>
      </c>
      <c r="J17" s="34"/>
      <c r="K17" s="35"/>
      <c r="L17" s="34"/>
      <c r="M17" s="34"/>
      <c r="N17" s="34"/>
      <c r="O17" s="34"/>
      <c r="Q17" s="33" t="s">
        <v>699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709</v>
      </c>
      <c r="C23" s="7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  <c r="I23" s="15">
        <v>43640</v>
      </c>
      <c r="J23" s="7" t="s">
        <v>709</v>
      </c>
      <c r="K23" s="7" t="s">
        <v>710</v>
      </c>
      <c r="L23" s="7" t="s">
        <v>712</v>
      </c>
      <c r="M23" s="7" t="s">
        <v>713</v>
      </c>
      <c r="N23" s="7" t="s">
        <v>33</v>
      </c>
      <c r="O23" s="7" t="s">
        <v>280</v>
      </c>
      <c r="Q23" s="15">
        <v>43641</v>
      </c>
      <c r="R23" s="7" t="s">
        <v>709</v>
      </c>
      <c r="S23" s="7" t="s">
        <v>710</v>
      </c>
      <c r="T23" s="7" t="s">
        <v>712</v>
      </c>
      <c r="U23" s="7" t="s">
        <v>713</v>
      </c>
      <c r="V23" s="7" t="s">
        <v>33</v>
      </c>
      <c r="W23" s="7" t="s">
        <v>280</v>
      </c>
    </row>
    <row r="24" spans="1:23" x14ac:dyDescent="0.25">
      <c r="A24" s="23" t="s">
        <v>696</v>
      </c>
      <c r="B24" s="24"/>
      <c r="C24" s="25"/>
      <c r="D24" s="24"/>
      <c r="E24" s="24"/>
      <c r="F24" s="24"/>
      <c r="G24" s="24"/>
      <c r="I24" s="23" t="s">
        <v>696</v>
      </c>
      <c r="J24" s="24"/>
      <c r="K24" s="25"/>
      <c r="L24" s="24"/>
      <c r="M24" s="24"/>
      <c r="N24" s="24"/>
      <c r="O24" s="24"/>
      <c r="Q24" s="23" t="s">
        <v>696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697</v>
      </c>
      <c r="B29" s="34"/>
      <c r="C29" s="35"/>
      <c r="D29" s="34"/>
      <c r="E29" s="34"/>
      <c r="F29" s="34"/>
      <c r="G29" s="34"/>
      <c r="I29" s="33" t="s">
        <v>697</v>
      </c>
      <c r="J29" s="34"/>
      <c r="K29" s="35"/>
      <c r="L29" s="34"/>
      <c r="M29" s="34"/>
      <c r="N29" s="34"/>
      <c r="O29" s="34"/>
      <c r="Q29" s="33" t="s">
        <v>697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698</v>
      </c>
      <c r="B34" s="34"/>
      <c r="C34" s="35"/>
      <c r="D34" s="34"/>
      <c r="E34" s="34"/>
      <c r="F34" s="34"/>
      <c r="G34" s="34"/>
      <c r="I34" s="33" t="s">
        <v>698</v>
      </c>
      <c r="J34" s="34"/>
      <c r="K34" s="35"/>
      <c r="L34" s="34"/>
      <c r="M34" s="34"/>
      <c r="N34" s="34"/>
      <c r="O34" s="34"/>
      <c r="Q34" s="33" t="s">
        <v>698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715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715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715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699</v>
      </c>
      <c r="B39" s="34"/>
      <c r="C39" s="35"/>
      <c r="D39" s="34"/>
      <c r="E39" s="34"/>
      <c r="F39" s="34"/>
      <c r="G39" s="34"/>
      <c r="I39" s="33" t="s">
        <v>699</v>
      </c>
      <c r="J39" s="34"/>
      <c r="K39" s="35"/>
      <c r="L39" s="34"/>
      <c r="M39" s="34"/>
      <c r="N39" s="34"/>
      <c r="O39" s="34"/>
      <c r="Q39" s="33" t="s">
        <v>699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736</v>
      </c>
      <c r="B45" s="7" t="s">
        <v>709</v>
      </c>
      <c r="C45" s="7" t="s">
        <v>710</v>
      </c>
      <c r="D45" s="7" t="s">
        <v>712</v>
      </c>
      <c r="E45" s="7" t="s">
        <v>713</v>
      </c>
      <c r="F45" s="7" t="s">
        <v>33</v>
      </c>
      <c r="G45" s="7" t="s">
        <v>280</v>
      </c>
    </row>
    <row r="46" spans="1:23" x14ac:dyDescent="0.25">
      <c r="A46" s="23" t="s">
        <v>696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697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698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715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699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709</v>
      </c>
      <c r="C1" s="3" t="s">
        <v>710</v>
      </c>
      <c r="D1" s="3" t="s">
        <v>714</v>
      </c>
      <c r="E1" s="3" t="s">
        <v>712</v>
      </c>
      <c r="F1" s="3" t="s">
        <v>713</v>
      </c>
      <c r="G1" s="3" t="s">
        <v>33</v>
      </c>
      <c r="H1" s="3" t="s">
        <v>280</v>
      </c>
    </row>
    <row r="2" spans="1:8" x14ac:dyDescent="0.25">
      <c r="A2" t="s">
        <v>696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697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698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699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700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701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702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703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zoomScale="90" zoomScaleNormal="90" workbookViewId="0">
      <selection activeCell="GE25" sqref="GE25:GJ25"/>
    </sheetView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44358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44359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44360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44361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44362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44363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44364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44365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44366</v>
      </c>
      <c r="CN1" s="7" t="s">
        <v>709</v>
      </c>
      <c r="CO1" s="7" t="s">
        <v>710</v>
      </c>
      <c r="CP1" s="12" t="s">
        <v>711</v>
      </c>
      <c r="CQ1" s="7" t="s">
        <v>714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44367</v>
      </c>
      <c r="CX1" s="7" t="s">
        <v>709</v>
      </c>
      <c r="CY1" s="7" t="s">
        <v>710</v>
      </c>
      <c r="CZ1" s="12" t="s">
        <v>711</v>
      </c>
      <c r="DA1" s="7" t="s">
        <v>714</v>
      </c>
      <c r="DB1" s="7" t="s">
        <v>712</v>
      </c>
      <c r="DC1" s="7" t="s">
        <v>713</v>
      </c>
      <c r="DD1" s="7" t="s">
        <v>33</v>
      </c>
      <c r="DE1" s="7" t="s">
        <v>280</v>
      </c>
      <c r="DG1" s="15">
        <v>44368</v>
      </c>
      <c r="DH1" s="7" t="s">
        <v>709</v>
      </c>
      <c r="DI1" s="7" t="s">
        <v>710</v>
      </c>
      <c r="DJ1" s="12" t="s">
        <v>711</v>
      </c>
      <c r="DK1" s="7" t="s">
        <v>714</v>
      </c>
      <c r="DL1" s="7" t="s">
        <v>712</v>
      </c>
      <c r="DM1" s="7" t="s">
        <v>713</v>
      </c>
      <c r="DN1" s="7" t="s">
        <v>33</v>
      </c>
      <c r="DO1" s="7" t="s">
        <v>280</v>
      </c>
      <c r="DQ1" s="15">
        <v>44369</v>
      </c>
      <c r="DR1" s="7" t="s">
        <v>709</v>
      </c>
      <c r="DS1" s="7" t="s">
        <v>710</v>
      </c>
      <c r="DT1" s="12" t="s">
        <v>711</v>
      </c>
      <c r="DU1" s="7" t="s">
        <v>714</v>
      </c>
      <c r="DV1" s="7" t="s">
        <v>712</v>
      </c>
      <c r="DW1" s="7" t="s">
        <v>713</v>
      </c>
      <c r="DX1" s="7" t="s">
        <v>33</v>
      </c>
      <c r="DY1" s="7" t="s">
        <v>280</v>
      </c>
      <c r="EA1" s="15">
        <v>44370</v>
      </c>
      <c r="EB1" s="7" t="s">
        <v>714</v>
      </c>
      <c r="EC1" s="7" t="s">
        <v>712</v>
      </c>
      <c r="ED1" s="7" t="s">
        <v>713</v>
      </c>
      <c r="EE1" s="7" t="s">
        <v>33</v>
      </c>
      <c r="EF1" s="7" t="s">
        <v>280</v>
      </c>
      <c r="EH1" s="15">
        <v>44373</v>
      </c>
      <c r="EI1" s="7" t="s">
        <v>714</v>
      </c>
      <c r="EJ1" s="7" t="s">
        <v>712</v>
      </c>
      <c r="EK1" s="7" t="s">
        <v>713</v>
      </c>
      <c r="EL1" s="7" t="s">
        <v>33</v>
      </c>
      <c r="EM1" s="7" t="s">
        <v>280</v>
      </c>
      <c r="EO1" s="15">
        <v>44374</v>
      </c>
      <c r="EP1" s="7" t="s">
        <v>714</v>
      </c>
      <c r="EQ1" s="7" t="s">
        <v>712</v>
      </c>
      <c r="ER1" s="7" t="s">
        <v>713</v>
      </c>
      <c r="ES1" s="7" t="s">
        <v>33</v>
      </c>
      <c r="ET1" s="7" t="s">
        <v>280</v>
      </c>
      <c r="EV1" s="15">
        <v>44375</v>
      </c>
      <c r="EW1" s="7" t="s">
        <v>714</v>
      </c>
      <c r="EX1" s="7" t="s">
        <v>712</v>
      </c>
      <c r="EY1" s="7" t="s">
        <v>713</v>
      </c>
      <c r="EZ1" s="7" t="s">
        <v>33</v>
      </c>
      <c r="FA1" s="7" t="s">
        <v>280</v>
      </c>
      <c r="FC1" s="15">
        <v>44376</v>
      </c>
      <c r="FD1" s="7" t="s">
        <v>714</v>
      </c>
      <c r="FE1" s="7" t="s">
        <v>712</v>
      </c>
      <c r="FF1" s="7" t="s">
        <v>713</v>
      </c>
      <c r="FG1" s="7" t="s">
        <v>33</v>
      </c>
      <c r="FH1" s="7" t="s">
        <v>280</v>
      </c>
      <c r="FJ1" s="15">
        <v>44379</v>
      </c>
      <c r="FK1" s="7" t="s">
        <v>714</v>
      </c>
      <c r="FL1" s="7" t="s">
        <v>712</v>
      </c>
      <c r="FM1" s="7" t="s">
        <v>713</v>
      </c>
      <c r="FN1" s="7" t="s">
        <v>33</v>
      </c>
      <c r="FO1" s="7" t="s">
        <v>280</v>
      </c>
      <c r="FQ1" s="15">
        <v>44380</v>
      </c>
      <c r="FR1" s="7" t="s">
        <v>714</v>
      </c>
      <c r="FS1" s="7" t="s">
        <v>712</v>
      </c>
      <c r="FT1" s="7" t="s">
        <v>713</v>
      </c>
      <c r="FU1" s="7" t="s">
        <v>33</v>
      </c>
      <c r="FV1" s="7" t="s">
        <v>280</v>
      </c>
      <c r="FX1" s="15">
        <v>44383</v>
      </c>
      <c r="FY1" s="7" t="s">
        <v>714</v>
      </c>
      <c r="FZ1" s="7" t="s">
        <v>712</v>
      </c>
      <c r="GA1" s="7" t="s">
        <v>713</v>
      </c>
      <c r="GB1" s="7" t="s">
        <v>33</v>
      </c>
      <c r="GC1" s="7" t="s">
        <v>280</v>
      </c>
      <c r="GE1" s="15">
        <v>44384</v>
      </c>
      <c r="GF1" s="7" t="s">
        <v>714</v>
      </c>
      <c r="GG1" s="7" t="s">
        <v>712</v>
      </c>
      <c r="GH1" s="7" t="s">
        <v>713</v>
      </c>
      <c r="GI1" s="7" t="s">
        <v>33</v>
      </c>
      <c r="GJ1" s="7" t="s">
        <v>280</v>
      </c>
      <c r="GL1" s="15" t="s">
        <v>744</v>
      </c>
      <c r="GM1" s="7" t="s">
        <v>714</v>
      </c>
      <c r="GN1" s="7" t="s">
        <v>712</v>
      </c>
      <c r="GO1" s="7" t="s">
        <v>713</v>
      </c>
      <c r="GP1" s="7" t="s">
        <v>33</v>
      </c>
      <c r="GQ1" s="7" t="s">
        <v>280</v>
      </c>
    </row>
    <row r="2" spans="1:19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  <c r="CM2" s="23" t="s">
        <v>696</v>
      </c>
      <c r="CN2" s="20"/>
      <c r="CO2" s="20"/>
      <c r="CP2" s="21"/>
      <c r="CQ2" s="20"/>
      <c r="CR2" s="20"/>
      <c r="CS2" s="20"/>
      <c r="CT2" s="20"/>
      <c r="CU2" s="20"/>
      <c r="CW2" s="23" t="s">
        <v>696</v>
      </c>
      <c r="CX2" s="20"/>
      <c r="CY2" s="20"/>
      <c r="CZ2" s="21"/>
      <c r="DA2" s="20"/>
      <c r="DB2" s="20"/>
      <c r="DC2" s="20"/>
      <c r="DD2" s="20"/>
      <c r="DE2" s="20"/>
      <c r="DG2" s="23" t="s">
        <v>696</v>
      </c>
      <c r="DH2" s="20"/>
      <c r="DI2" s="20"/>
      <c r="DJ2" s="21"/>
      <c r="DK2" s="20"/>
      <c r="DL2" s="20"/>
      <c r="DM2" s="20"/>
      <c r="DN2" s="20"/>
      <c r="DO2" s="20"/>
      <c r="DQ2" s="23" t="s">
        <v>696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  <c r="CM7" s="39" t="s">
        <v>697</v>
      </c>
      <c r="CN7" s="45"/>
      <c r="CO7" s="45"/>
      <c r="CP7" s="46"/>
      <c r="CQ7" s="45"/>
      <c r="CR7" s="45"/>
      <c r="CS7" s="45"/>
      <c r="CT7" s="45"/>
      <c r="CU7" s="45"/>
      <c r="CW7" s="39" t="s">
        <v>697</v>
      </c>
      <c r="CX7" s="45"/>
      <c r="CY7" s="45"/>
      <c r="CZ7" s="46"/>
      <c r="DA7" s="45"/>
      <c r="DB7" s="45"/>
      <c r="DC7" s="45"/>
      <c r="DD7" s="45"/>
      <c r="DE7" s="45"/>
      <c r="DG7" s="39" t="s">
        <v>697</v>
      </c>
      <c r="DH7" s="45"/>
      <c r="DI7" s="45"/>
      <c r="DJ7" s="46"/>
      <c r="DK7" s="45"/>
      <c r="DL7" s="45"/>
      <c r="DM7" s="45"/>
      <c r="DN7" s="45"/>
      <c r="DO7" s="45"/>
      <c r="DQ7" s="39" t="s">
        <v>697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  <c r="CM12" s="39" t="s">
        <v>698</v>
      </c>
      <c r="CN12" s="45"/>
      <c r="CO12" s="45"/>
      <c r="CP12" s="46"/>
      <c r="CQ12" s="45"/>
      <c r="CR12" s="45"/>
      <c r="CS12" s="45"/>
      <c r="CT12" s="45"/>
      <c r="CU12" s="45"/>
      <c r="CW12" s="39" t="s">
        <v>698</v>
      </c>
      <c r="CX12" s="45"/>
      <c r="CY12" s="45"/>
      <c r="CZ12" s="46"/>
      <c r="DA12" s="45"/>
      <c r="DB12" s="45"/>
      <c r="DC12" s="45"/>
      <c r="DD12" s="45"/>
      <c r="DE12" s="45"/>
      <c r="DG12" s="39" t="s">
        <v>698</v>
      </c>
      <c r="DH12" s="45"/>
      <c r="DI12" s="45"/>
      <c r="DJ12" s="46"/>
      <c r="DK12" s="45"/>
      <c r="DL12" s="45"/>
      <c r="DM12" s="45"/>
      <c r="DN12" s="45"/>
      <c r="DO12" s="45"/>
      <c r="DQ12" s="39" t="s">
        <v>698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  <c r="CM17" s="39" t="s">
        <v>699</v>
      </c>
      <c r="CN17" s="45"/>
      <c r="CO17" s="45"/>
      <c r="CP17" s="46"/>
      <c r="CQ17" s="45"/>
      <c r="CR17" s="45"/>
      <c r="CS17" s="45"/>
      <c r="CT17" s="45"/>
      <c r="CU17" s="45"/>
      <c r="CW17" s="39" t="s">
        <v>699</v>
      </c>
      <c r="CX17" s="45"/>
      <c r="CY17" s="45"/>
      <c r="CZ17" s="46"/>
      <c r="DA17" s="45"/>
      <c r="DB17" s="45"/>
      <c r="DC17" s="45"/>
      <c r="DD17" s="45"/>
      <c r="DE17" s="45"/>
      <c r="DG17" s="39" t="s">
        <v>699</v>
      </c>
      <c r="DH17" s="45"/>
      <c r="DI17" s="45"/>
      <c r="DJ17" s="46"/>
      <c r="DK17" s="45"/>
      <c r="DL17" s="45"/>
      <c r="DM17" s="45"/>
      <c r="DN17" s="45"/>
      <c r="DO17" s="45"/>
      <c r="DQ17" s="39" t="s">
        <v>699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  <c r="CM22" s="39" t="s">
        <v>700</v>
      </c>
      <c r="CN22" s="45"/>
      <c r="CO22" s="45"/>
      <c r="CP22" s="46"/>
      <c r="CQ22" s="45"/>
      <c r="CR22" s="45"/>
      <c r="CS22" s="45"/>
      <c r="CT22" s="45"/>
      <c r="CU22" s="45"/>
      <c r="CW22" s="39" t="s">
        <v>700</v>
      </c>
      <c r="CX22" s="45"/>
      <c r="CY22" s="45"/>
      <c r="CZ22" s="46"/>
      <c r="DA22" s="45"/>
      <c r="DB22" s="45"/>
      <c r="DC22" s="45"/>
      <c r="DD22" s="45"/>
      <c r="DE22" s="45"/>
      <c r="DG22" s="39" t="s">
        <v>700</v>
      </c>
      <c r="DH22" s="45"/>
      <c r="DI22" s="45"/>
      <c r="DJ22" s="46"/>
      <c r="DK22" s="45"/>
      <c r="DL22" s="45"/>
      <c r="DM22" s="45"/>
      <c r="DN22" s="45"/>
      <c r="DO22" s="45"/>
      <c r="DQ22" s="39" t="s">
        <v>700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  <c r="CM27" s="39" t="s">
        <v>701</v>
      </c>
      <c r="CN27" s="45"/>
      <c r="CO27" s="45"/>
      <c r="CP27" s="46"/>
      <c r="CQ27" s="45"/>
      <c r="CR27" s="45"/>
      <c r="CS27" s="45"/>
      <c r="CT27" s="45"/>
      <c r="CU27" s="45"/>
      <c r="CW27" s="39" t="s">
        <v>701</v>
      </c>
      <c r="CX27" s="45"/>
      <c r="CY27" s="45"/>
      <c r="CZ27" s="46"/>
      <c r="DA27" s="45"/>
      <c r="DB27" s="45"/>
      <c r="DC27" s="45"/>
      <c r="DD27" s="45"/>
      <c r="DE27" s="45"/>
      <c r="DG27" s="39" t="s">
        <v>701</v>
      </c>
      <c r="DH27" s="45"/>
      <c r="DI27" s="45"/>
      <c r="DJ27" s="46"/>
      <c r="DK27" s="45"/>
      <c r="DL27" s="45"/>
      <c r="DM27" s="45"/>
      <c r="DN27" s="45"/>
      <c r="DO27" s="45"/>
      <c r="DQ27" s="39" t="s">
        <v>701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737</v>
      </c>
      <c r="B33" s="7" t="s">
        <v>709</v>
      </c>
      <c r="C33" s="7" t="s">
        <v>710</v>
      </c>
      <c r="D33" s="12" t="s">
        <v>711</v>
      </c>
      <c r="E33" s="7" t="s">
        <v>714</v>
      </c>
      <c r="F33" s="7" t="s">
        <v>712</v>
      </c>
      <c r="G33" s="7" t="s">
        <v>713</v>
      </c>
      <c r="H33" s="7" t="s">
        <v>33</v>
      </c>
      <c r="I33" s="7" t="s">
        <v>280</v>
      </c>
    </row>
    <row r="34" spans="1:9" x14ac:dyDescent="0.25">
      <c r="A34" s="23" t="s">
        <v>696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697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698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699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700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701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709</v>
      </c>
      <c r="C65" s="7" t="s">
        <v>710</v>
      </c>
      <c r="D65" s="12" t="s">
        <v>711</v>
      </c>
      <c r="E65" s="7" t="s">
        <v>714</v>
      </c>
      <c r="F65" s="7" t="s">
        <v>712</v>
      </c>
      <c r="G65" s="7" t="s">
        <v>713</v>
      </c>
      <c r="H65" s="7" t="s">
        <v>33</v>
      </c>
      <c r="I65" s="7" t="s">
        <v>280</v>
      </c>
    </row>
    <row r="66" spans="1:9" x14ac:dyDescent="0.25">
      <c r="A66" s="23" t="s">
        <v>696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697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698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699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700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701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zoomScale="90" zoomScaleNormal="90" workbookViewId="0">
      <selection sqref="A1:I13"/>
    </sheetView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732</v>
      </c>
      <c r="B1" s="7" t="s">
        <v>709</v>
      </c>
      <c r="C1" s="7" t="s">
        <v>710</v>
      </c>
      <c r="D1" s="7" t="s">
        <v>738</v>
      </c>
      <c r="E1" s="12" t="s">
        <v>739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44360</v>
      </c>
      <c r="L1" s="7" t="s">
        <v>709</v>
      </c>
      <c r="M1" s="7" t="s">
        <v>710</v>
      </c>
      <c r="N1" s="7" t="s">
        <v>738</v>
      </c>
      <c r="O1" s="12" t="s">
        <v>739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44361</v>
      </c>
      <c r="V1" s="7" t="s">
        <v>709</v>
      </c>
      <c r="W1" s="7" t="s">
        <v>710</v>
      </c>
      <c r="X1" s="7" t="s">
        <v>738</v>
      </c>
      <c r="Y1" s="12" t="s">
        <v>739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44364</v>
      </c>
      <c r="AF1" s="7" t="s">
        <v>709</v>
      </c>
      <c r="AG1" s="7" t="s">
        <v>710</v>
      </c>
      <c r="AH1" s="7" t="s">
        <v>738</v>
      </c>
      <c r="AI1" s="12" t="s">
        <v>739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44365</v>
      </c>
      <c r="AP1" s="7" t="s">
        <v>709</v>
      </c>
      <c r="AQ1" s="7" t="s">
        <v>710</v>
      </c>
      <c r="AR1" s="7" t="s">
        <v>738</v>
      </c>
      <c r="AS1" s="12" t="s">
        <v>739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44367</v>
      </c>
      <c r="AZ1" s="7" t="s">
        <v>709</v>
      </c>
      <c r="BA1" s="7" t="s">
        <v>710</v>
      </c>
      <c r="BB1" s="7" t="s">
        <v>738</v>
      </c>
      <c r="BC1" s="12" t="s">
        <v>739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44368</v>
      </c>
      <c r="BJ1" s="7" t="s">
        <v>709</v>
      </c>
      <c r="BK1" s="7" t="s">
        <v>710</v>
      </c>
      <c r="BL1" s="7" t="s">
        <v>738</v>
      </c>
      <c r="BM1" s="12" t="s">
        <v>739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44370</v>
      </c>
      <c r="BT1" s="7" t="s">
        <v>709</v>
      </c>
      <c r="BU1" s="7" t="s">
        <v>710</v>
      </c>
      <c r="BV1" s="7" t="s">
        <v>738</v>
      </c>
      <c r="BW1" s="12" t="s">
        <v>739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44371</v>
      </c>
      <c r="CD1" s="7" t="s">
        <v>709</v>
      </c>
      <c r="CE1" s="7" t="s">
        <v>710</v>
      </c>
      <c r="CF1" s="7" t="s">
        <v>738</v>
      </c>
      <c r="CG1" s="12" t="s">
        <v>739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44374</v>
      </c>
      <c r="CN1" s="7" t="s">
        <v>709</v>
      </c>
      <c r="CO1" s="7" t="s">
        <v>710</v>
      </c>
      <c r="CP1" s="7" t="s">
        <v>738</v>
      </c>
      <c r="CQ1" s="12" t="s">
        <v>739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44375</v>
      </c>
      <c r="CX1" s="7" t="s">
        <v>712</v>
      </c>
      <c r="CY1" s="7" t="s">
        <v>713</v>
      </c>
      <c r="CZ1" s="7" t="s">
        <v>33</v>
      </c>
      <c r="DA1" s="7" t="s">
        <v>280</v>
      </c>
      <c r="DC1" s="15">
        <v>44379</v>
      </c>
      <c r="DD1" s="7" t="s">
        <v>712</v>
      </c>
      <c r="DE1" s="7" t="s">
        <v>713</v>
      </c>
      <c r="DF1" s="7" t="s">
        <v>33</v>
      </c>
      <c r="DG1" s="7" t="s">
        <v>280</v>
      </c>
      <c r="DI1" s="15">
        <v>44380</v>
      </c>
      <c r="DJ1" s="7" t="s">
        <v>712</v>
      </c>
      <c r="DK1" s="7" t="s">
        <v>713</v>
      </c>
      <c r="DL1" s="7" t="s">
        <v>33</v>
      </c>
      <c r="DM1" s="7" t="s">
        <v>280</v>
      </c>
      <c r="DO1" s="15">
        <v>44382</v>
      </c>
      <c r="DP1" s="7" t="s">
        <v>712</v>
      </c>
      <c r="DQ1" s="7" t="s">
        <v>713</v>
      </c>
      <c r="DR1" s="7" t="s">
        <v>33</v>
      </c>
      <c r="DS1" s="7" t="s">
        <v>280</v>
      </c>
      <c r="DU1" s="15">
        <v>44383</v>
      </c>
      <c r="DV1" s="7" t="s">
        <v>712</v>
      </c>
      <c r="DW1" s="7" t="s">
        <v>713</v>
      </c>
      <c r="DX1" s="7" t="s">
        <v>33</v>
      </c>
      <c r="DY1" s="7" t="s">
        <v>280</v>
      </c>
      <c r="EA1" s="15" t="s">
        <v>744</v>
      </c>
      <c r="EB1" s="7" t="s">
        <v>712</v>
      </c>
      <c r="EC1" s="7" t="s">
        <v>713</v>
      </c>
      <c r="ED1" s="7" t="s">
        <v>33</v>
      </c>
      <c r="EE1" s="7" t="s">
        <v>280</v>
      </c>
    </row>
    <row r="2" spans="1:135" x14ac:dyDescent="0.25">
      <c r="A2" s="11" t="s">
        <v>696</v>
      </c>
      <c r="E2" s="13"/>
      <c r="K2" s="11" t="s">
        <v>696</v>
      </c>
      <c r="O2" s="13"/>
      <c r="U2" s="11" t="s">
        <v>696</v>
      </c>
      <c r="Y2" s="13"/>
      <c r="AE2" s="11" t="s">
        <v>696</v>
      </c>
      <c r="AI2" s="13"/>
      <c r="AO2" s="11" t="s">
        <v>696</v>
      </c>
      <c r="AS2" s="13"/>
      <c r="AY2" s="11" t="s">
        <v>696</v>
      </c>
      <c r="BC2" s="13"/>
      <c r="BI2" s="11" t="s">
        <v>696</v>
      </c>
      <c r="BM2" s="13"/>
      <c r="BS2" s="11" t="s">
        <v>696</v>
      </c>
      <c r="BW2" s="13"/>
      <c r="CC2" s="11" t="s">
        <v>696</v>
      </c>
      <c r="CG2" s="13"/>
      <c r="CM2" s="11" t="s">
        <v>696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697</v>
      </c>
      <c r="E8" s="13"/>
      <c r="K8" s="11" t="s">
        <v>697</v>
      </c>
      <c r="O8" s="13"/>
      <c r="U8" s="11" t="s">
        <v>697</v>
      </c>
      <c r="Y8" s="13"/>
      <c r="AE8" s="11" t="s">
        <v>697</v>
      </c>
      <c r="AI8" s="13"/>
      <c r="AO8" s="11" t="s">
        <v>697</v>
      </c>
      <c r="AS8" s="13"/>
      <c r="AY8" s="11" t="s">
        <v>697</v>
      </c>
      <c r="BC8" s="13"/>
      <c r="BI8" s="11" t="s">
        <v>697</v>
      </c>
      <c r="BM8" s="13"/>
      <c r="BS8" s="11" t="s">
        <v>697</v>
      </c>
      <c r="BW8" s="13"/>
      <c r="CC8" s="11" t="s">
        <v>697</v>
      </c>
      <c r="CG8" s="13"/>
      <c r="CM8" s="11" t="s">
        <v>697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740</v>
      </c>
      <c r="B15" s="7" t="s">
        <v>709</v>
      </c>
      <c r="C15" s="7" t="s">
        <v>710</v>
      </c>
      <c r="D15" s="7" t="s">
        <v>738</v>
      </c>
      <c r="E15" s="12" t="s">
        <v>739</v>
      </c>
      <c r="F15" s="7" t="s">
        <v>712</v>
      </c>
      <c r="G15" s="7" t="s">
        <v>713</v>
      </c>
      <c r="H15" s="7" t="s">
        <v>33</v>
      </c>
      <c r="I15" s="7" t="s">
        <v>280</v>
      </c>
    </row>
    <row r="16" spans="1:135" x14ac:dyDescent="0.25">
      <c r="A16" s="11" t="s">
        <v>696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697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zoomScale="90" zoomScaleNormal="90"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727</v>
      </c>
      <c r="B1" s="7" t="s">
        <v>709</v>
      </c>
      <c r="C1" s="16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44387</v>
      </c>
      <c r="J1" s="7" t="s">
        <v>709</v>
      </c>
      <c r="K1" s="16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5">
        <v>44388</v>
      </c>
      <c r="R1" s="7" t="s">
        <v>709</v>
      </c>
      <c r="S1" s="16" t="s">
        <v>710</v>
      </c>
      <c r="T1" s="7" t="s">
        <v>712</v>
      </c>
      <c r="U1" s="7" t="s">
        <v>713</v>
      </c>
      <c r="V1" s="7" t="s">
        <v>33</v>
      </c>
      <c r="W1" s="7" t="s">
        <v>280</v>
      </c>
      <c r="Y1" s="15">
        <v>44389</v>
      </c>
      <c r="Z1" s="7" t="s">
        <v>709</v>
      </c>
      <c r="AA1" s="16" t="s">
        <v>710</v>
      </c>
      <c r="AB1" s="7" t="s">
        <v>712</v>
      </c>
      <c r="AC1" s="7" t="s">
        <v>713</v>
      </c>
      <c r="AD1" s="7" t="s">
        <v>33</v>
      </c>
      <c r="AE1" s="7" t="s">
        <v>280</v>
      </c>
      <c r="AG1" s="15">
        <v>44390</v>
      </c>
      <c r="AH1" s="7" t="s">
        <v>709</v>
      </c>
      <c r="AI1" s="16" t="s">
        <v>710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44391</v>
      </c>
      <c r="AP1" s="7" t="s">
        <v>709</v>
      </c>
      <c r="AQ1" s="16" t="s">
        <v>710</v>
      </c>
      <c r="AR1" s="7" t="s">
        <v>712</v>
      </c>
      <c r="AS1" s="7" t="s">
        <v>713</v>
      </c>
      <c r="AT1" s="7" t="s">
        <v>33</v>
      </c>
      <c r="AU1" s="7" t="s">
        <v>280</v>
      </c>
      <c r="AW1" s="15">
        <v>44392</v>
      </c>
      <c r="AX1" s="7" t="s">
        <v>709</v>
      </c>
      <c r="AY1" s="16" t="s">
        <v>710</v>
      </c>
      <c r="AZ1" s="7" t="s">
        <v>712</v>
      </c>
      <c r="BA1" s="7" t="s">
        <v>713</v>
      </c>
      <c r="BB1" s="7" t="s">
        <v>33</v>
      </c>
      <c r="BC1" s="7" t="s">
        <v>280</v>
      </c>
      <c r="BE1" s="15">
        <v>44393</v>
      </c>
      <c r="BF1" s="7" t="s">
        <v>709</v>
      </c>
      <c r="BG1" s="16" t="s">
        <v>710</v>
      </c>
      <c r="BH1" s="7" t="s">
        <v>712</v>
      </c>
      <c r="BI1" s="7" t="s">
        <v>713</v>
      </c>
      <c r="BJ1" s="7" t="s">
        <v>33</v>
      </c>
      <c r="BK1" s="7" t="s">
        <v>280</v>
      </c>
      <c r="BM1" s="15">
        <v>44394</v>
      </c>
      <c r="BN1" s="7" t="s">
        <v>709</v>
      </c>
      <c r="BO1" s="16" t="s">
        <v>710</v>
      </c>
      <c r="BP1" s="7" t="s">
        <v>712</v>
      </c>
      <c r="BQ1" s="7" t="s">
        <v>713</v>
      </c>
      <c r="BR1" s="7" t="s">
        <v>33</v>
      </c>
      <c r="BS1" s="7" t="s">
        <v>280</v>
      </c>
      <c r="BU1" s="15">
        <v>44395</v>
      </c>
      <c r="BV1" s="7" t="s">
        <v>709</v>
      </c>
      <c r="BW1" s="16" t="s">
        <v>710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44397</v>
      </c>
      <c r="CD1" s="7" t="s">
        <v>712</v>
      </c>
      <c r="CE1" s="7" t="s">
        <v>713</v>
      </c>
      <c r="CF1" s="7" t="s">
        <v>33</v>
      </c>
      <c r="CG1" s="7" t="s">
        <v>280</v>
      </c>
    </row>
    <row r="2" spans="1:85" x14ac:dyDescent="0.25">
      <c r="A2" s="23" t="s">
        <v>696</v>
      </c>
      <c r="B2" s="20"/>
      <c r="C2" s="56"/>
      <c r="D2" s="20"/>
      <c r="E2" s="20"/>
      <c r="F2" s="20"/>
      <c r="G2" s="20"/>
      <c r="I2" s="23" t="s">
        <v>696</v>
      </c>
      <c r="J2" s="20"/>
      <c r="K2" s="56"/>
      <c r="L2" s="20"/>
      <c r="M2" s="20"/>
      <c r="N2" s="20"/>
      <c r="O2" s="20"/>
      <c r="Q2" s="23" t="s">
        <v>696</v>
      </c>
      <c r="R2" s="20"/>
      <c r="S2" s="56"/>
      <c r="T2" s="20"/>
      <c r="U2" s="20"/>
      <c r="V2" s="20"/>
      <c r="W2" s="20"/>
      <c r="Y2" s="23" t="s">
        <v>696</v>
      </c>
      <c r="Z2" s="20"/>
      <c r="AA2" s="56"/>
      <c r="AB2" s="20"/>
      <c r="AC2" s="20"/>
      <c r="AD2" s="20"/>
      <c r="AE2" s="20"/>
      <c r="AG2" s="23" t="s">
        <v>696</v>
      </c>
      <c r="AH2" s="20"/>
      <c r="AI2" s="56"/>
      <c r="AJ2" s="20"/>
      <c r="AK2" s="20"/>
      <c r="AL2" s="20"/>
      <c r="AM2" s="20"/>
      <c r="AO2" s="23" t="s">
        <v>696</v>
      </c>
      <c r="AP2" s="20"/>
      <c r="AQ2" s="56"/>
      <c r="AR2" s="20"/>
      <c r="AS2" s="20"/>
      <c r="AT2" s="20"/>
      <c r="AU2" s="20"/>
      <c r="AW2" s="23" t="s">
        <v>696</v>
      </c>
      <c r="AX2" s="20"/>
      <c r="AY2" s="56"/>
      <c r="AZ2" s="20"/>
      <c r="BA2" s="20"/>
      <c r="BB2" s="20"/>
      <c r="BC2" s="20"/>
      <c r="BE2" s="23" t="s">
        <v>696</v>
      </c>
      <c r="BF2" s="20"/>
      <c r="BG2" s="56"/>
      <c r="BH2" s="20"/>
      <c r="BI2" s="20"/>
      <c r="BJ2" s="20"/>
      <c r="BK2" s="20"/>
      <c r="BM2" s="23" t="s">
        <v>696</v>
      </c>
      <c r="BN2" s="20"/>
      <c r="BO2" s="56"/>
      <c r="BP2" s="20"/>
      <c r="BQ2" s="20"/>
      <c r="BR2" s="20"/>
      <c r="BS2" s="20"/>
      <c r="BU2" s="23" t="s">
        <v>696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697</v>
      </c>
      <c r="B7" s="45"/>
      <c r="C7" s="60"/>
      <c r="D7" s="45"/>
      <c r="E7" s="45"/>
      <c r="F7" s="45"/>
      <c r="G7" s="45"/>
      <c r="I7" s="39" t="s">
        <v>697</v>
      </c>
      <c r="J7" s="45"/>
      <c r="K7" s="60"/>
      <c r="L7" s="45"/>
      <c r="M7" s="45"/>
      <c r="N7" s="45"/>
      <c r="O7" s="45"/>
      <c r="Q7" s="39" t="s">
        <v>697</v>
      </c>
      <c r="R7" s="45"/>
      <c r="S7" s="60"/>
      <c r="T7" s="45"/>
      <c r="U7" s="45"/>
      <c r="V7" s="45"/>
      <c r="W7" s="45"/>
      <c r="Y7" s="39" t="s">
        <v>697</v>
      </c>
      <c r="Z7" s="45"/>
      <c r="AA7" s="60"/>
      <c r="AB7" s="45"/>
      <c r="AC7" s="45"/>
      <c r="AD7" s="45"/>
      <c r="AE7" s="45"/>
      <c r="AG7" s="39" t="s">
        <v>697</v>
      </c>
      <c r="AH7" s="45"/>
      <c r="AI7" s="60"/>
      <c r="AJ7" s="45"/>
      <c r="AK7" s="45"/>
      <c r="AL7" s="45"/>
      <c r="AM7" s="45"/>
      <c r="AO7" s="39" t="s">
        <v>697</v>
      </c>
      <c r="AP7" s="45"/>
      <c r="AQ7" s="60"/>
      <c r="AR7" s="45"/>
      <c r="AS7" s="45"/>
      <c r="AT7" s="45"/>
      <c r="AU7" s="45"/>
      <c r="AW7" s="39" t="s">
        <v>697</v>
      </c>
      <c r="AX7" s="45"/>
      <c r="AY7" s="60"/>
      <c r="AZ7" s="45"/>
      <c r="BA7" s="45"/>
      <c r="BB7" s="45"/>
      <c r="BC7" s="45"/>
      <c r="BE7" s="39" t="s">
        <v>697</v>
      </c>
      <c r="BF7" s="45"/>
      <c r="BG7" s="60"/>
      <c r="BH7" s="45"/>
      <c r="BI7" s="45"/>
      <c r="BJ7" s="45"/>
      <c r="BK7" s="45"/>
      <c r="BM7" s="39" t="s">
        <v>697</v>
      </c>
      <c r="BN7" s="45"/>
      <c r="BO7" s="60"/>
      <c r="BP7" s="45"/>
      <c r="BQ7" s="45"/>
      <c r="BR7" s="45"/>
      <c r="BS7" s="45"/>
      <c r="BU7" s="39" t="s">
        <v>697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698</v>
      </c>
      <c r="B12" s="45"/>
      <c r="C12" s="60"/>
      <c r="D12" s="45"/>
      <c r="E12" s="45"/>
      <c r="F12" s="45"/>
      <c r="G12" s="45"/>
      <c r="I12" s="39" t="s">
        <v>698</v>
      </c>
      <c r="J12" s="45"/>
      <c r="K12" s="60"/>
      <c r="L12" s="45"/>
      <c r="M12" s="45"/>
      <c r="N12" s="45"/>
      <c r="O12" s="45"/>
      <c r="Q12" s="39" t="s">
        <v>698</v>
      </c>
      <c r="R12" s="45"/>
      <c r="S12" s="60"/>
      <c r="T12" s="45"/>
      <c r="U12" s="45"/>
      <c r="V12" s="45"/>
      <c r="W12" s="45"/>
      <c r="Y12" s="39" t="s">
        <v>698</v>
      </c>
      <c r="Z12" s="45"/>
      <c r="AA12" s="60"/>
      <c r="AB12" s="45"/>
      <c r="AC12" s="45"/>
      <c r="AD12" s="45"/>
      <c r="AE12" s="45"/>
      <c r="AG12" s="39" t="s">
        <v>698</v>
      </c>
      <c r="AH12" s="45"/>
      <c r="AI12" s="60"/>
      <c r="AJ12" s="45"/>
      <c r="AK12" s="45"/>
      <c r="AL12" s="45"/>
      <c r="AM12" s="45"/>
      <c r="AO12" s="39" t="s">
        <v>698</v>
      </c>
      <c r="AP12" s="45"/>
      <c r="AQ12" s="60"/>
      <c r="AR12" s="45"/>
      <c r="AS12" s="45"/>
      <c r="AT12" s="45"/>
      <c r="AU12" s="45"/>
      <c r="AW12" s="39" t="s">
        <v>698</v>
      </c>
      <c r="AX12" s="45"/>
      <c r="AY12" s="60"/>
      <c r="AZ12" s="45"/>
      <c r="BA12" s="45"/>
      <c r="BB12" s="45"/>
      <c r="BC12" s="45"/>
      <c r="BE12" s="39" t="s">
        <v>698</v>
      </c>
      <c r="BF12" s="45"/>
      <c r="BG12" s="60"/>
      <c r="BH12" s="45"/>
      <c r="BI12" s="45"/>
      <c r="BJ12" s="45"/>
      <c r="BK12" s="45"/>
      <c r="BM12" s="39" t="s">
        <v>698</v>
      </c>
      <c r="BN12" s="45"/>
      <c r="BO12" s="60"/>
      <c r="BP12" s="45"/>
      <c r="BQ12" s="45"/>
      <c r="BR12" s="45"/>
      <c r="BS12" s="45"/>
      <c r="BU12" s="39" t="s">
        <v>698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699</v>
      </c>
      <c r="B17" s="45"/>
      <c r="C17" s="60"/>
      <c r="D17" s="45"/>
      <c r="E17" s="45"/>
      <c r="F17" s="45"/>
      <c r="G17" s="45"/>
      <c r="I17" s="39" t="s">
        <v>699</v>
      </c>
      <c r="J17" s="45"/>
      <c r="K17" s="60"/>
      <c r="L17" s="45"/>
      <c r="M17" s="45"/>
      <c r="N17" s="45"/>
      <c r="O17" s="45"/>
      <c r="Q17" s="39" t="s">
        <v>699</v>
      </c>
      <c r="R17" s="45"/>
      <c r="S17" s="60"/>
      <c r="T17" s="45"/>
      <c r="U17" s="45"/>
      <c r="V17" s="45"/>
      <c r="W17" s="45"/>
      <c r="Y17" s="39" t="s">
        <v>699</v>
      </c>
      <c r="Z17" s="45"/>
      <c r="AA17" s="60"/>
      <c r="AB17" s="45"/>
      <c r="AC17" s="45"/>
      <c r="AD17" s="45"/>
      <c r="AE17" s="45"/>
      <c r="AG17" s="39" t="s">
        <v>699</v>
      </c>
      <c r="AH17" s="45"/>
      <c r="AI17" s="60"/>
      <c r="AJ17" s="45"/>
      <c r="AK17" s="45"/>
      <c r="AL17" s="45"/>
      <c r="AM17" s="45"/>
      <c r="AO17" s="39" t="s">
        <v>699</v>
      </c>
      <c r="AP17" s="45"/>
      <c r="AQ17" s="60"/>
      <c r="AR17" s="45"/>
      <c r="AS17" s="45"/>
      <c r="AT17" s="45"/>
      <c r="AU17" s="45"/>
      <c r="AW17" s="39" t="s">
        <v>699</v>
      </c>
      <c r="AX17" s="45"/>
      <c r="AY17" s="60"/>
      <c r="AZ17" s="45"/>
      <c r="BA17" s="45"/>
      <c r="BB17" s="45"/>
      <c r="BC17" s="45"/>
      <c r="BE17" s="39" t="s">
        <v>699</v>
      </c>
      <c r="BF17" s="45"/>
      <c r="BG17" s="60"/>
      <c r="BH17" s="45"/>
      <c r="BI17" s="45"/>
      <c r="BJ17" s="45"/>
      <c r="BK17" s="45"/>
      <c r="BM17" s="39" t="s">
        <v>699</v>
      </c>
      <c r="BN17" s="45"/>
      <c r="BO17" s="60"/>
      <c r="BP17" s="45"/>
      <c r="BQ17" s="45"/>
      <c r="BR17" s="45"/>
      <c r="BS17" s="45"/>
      <c r="BU17" s="39" t="s">
        <v>699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737</v>
      </c>
      <c r="B23" s="7" t="s">
        <v>709</v>
      </c>
      <c r="C23" s="16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</row>
    <row r="24" spans="1:85" x14ac:dyDescent="0.25">
      <c r="A24" s="23" t="s">
        <v>696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715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697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698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699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tabSelected="1" topLeftCell="A120" zoomScale="85" zoomScaleNormal="85" workbookViewId="0">
      <selection activeCell="H167" sqref="H167"/>
    </sheetView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727</v>
      </c>
      <c r="B1" s="7" t="s">
        <v>709</v>
      </c>
      <c r="C1" s="16" t="s">
        <v>710</v>
      </c>
      <c r="D1" s="7" t="s">
        <v>714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44885</v>
      </c>
      <c r="K1" s="7" t="s">
        <v>709</v>
      </c>
      <c r="L1" s="16" t="s">
        <v>710</v>
      </c>
      <c r="M1" s="7" t="s">
        <v>714</v>
      </c>
      <c r="N1" s="7" t="s">
        <v>712</v>
      </c>
      <c r="O1" s="7" t="s">
        <v>713</v>
      </c>
      <c r="P1" s="7" t="s">
        <v>33</v>
      </c>
      <c r="Q1" s="7" t="s">
        <v>280</v>
      </c>
      <c r="S1" s="15">
        <v>44886</v>
      </c>
      <c r="T1" s="7" t="s">
        <v>709</v>
      </c>
      <c r="U1" s="16" t="s">
        <v>710</v>
      </c>
      <c r="V1" s="7" t="s">
        <v>714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23" t="s">
        <v>696</v>
      </c>
      <c r="B2" s="20"/>
      <c r="C2" s="56"/>
      <c r="D2" s="20"/>
      <c r="E2" s="20"/>
      <c r="F2" s="20"/>
      <c r="G2" s="20"/>
      <c r="H2" s="20"/>
      <c r="J2" s="23" t="s">
        <v>696</v>
      </c>
      <c r="K2" s="20"/>
      <c r="L2" s="56"/>
      <c r="M2" s="20"/>
      <c r="N2" s="20"/>
      <c r="O2" s="20"/>
      <c r="P2" s="20"/>
      <c r="Q2" s="20"/>
      <c r="S2" s="23" t="s">
        <v>696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697</v>
      </c>
      <c r="B7" s="45"/>
      <c r="C7" s="60"/>
      <c r="D7" s="45"/>
      <c r="E7" s="45"/>
      <c r="F7" s="45"/>
      <c r="G7" s="45"/>
      <c r="H7" s="45"/>
      <c r="J7" s="39" t="s">
        <v>697</v>
      </c>
      <c r="K7" s="45"/>
      <c r="L7" s="60"/>
      <c r="M7" s="45"/>
      <c r="N7" s="45"/>
      <c r="O7" s="45"/>
      <c r="P7" s="45"/>
      <c r="Q7" s="45"/>
      <c r="S7" s="39" t="s">
        <v>697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698</v>
      </c>
      <c r="B12" s="45"/>
      <c r="C12" s="60"/>
      <c r="D12" s="45"/>
      <c r="E12" s="45"/>
      <c r="F12" s="45"/>
      <c r="G12" s="45"/>
      <c r="H12" s="45"/>
      <c r="J12" s="39" t="s">
        <v>698</v>
      </c>
      <c r="K12" s="45"/>
      <c r="L12" s="60"/>
      <c r="M12" s="45"/>
      <c r="N12" s="45"/>
      <c r="O12" s="45"/>
      <c r="P12" s="45"/>
      <c r="Q12" s="45"/>
      <c r="S12" s="39" t="s">
        <v>698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699</v>
      </c>
      <c r="B17" s="45"/>
      <c r="C17" s="60"/>
      <c r="D17" s="45"/>
      <c r="E17" s="45"/>
      <c r="F17" s="45"/>
      <c r="G17" s="45"/>
      <c r="H17" s="45"/>
      <c r="J17" s="39" t="s">
        <v>699</v>
      </c>
      <c r="K17" s="45"/>
      <c r="L17" s="60"/>
      <c r="M17" s="45"/>
      <c r="N17" s="45"/>
      <c r="O17" s="45"/>
      <c r="P17" s="45"/>
      <c r="Q17" s="45"/>
      <c r="S17" s="39" t="s">
        <v>699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700</v>
      </c>
      <c r="B22" s="45"/>
      <c r="C22" s="60"/>
      <c r="D22" s="45"/>
      <c r="E22" s="45"/>
      <c r="F22" s="45"/>
      <c r="G22" s="45"/>
      <c r="H22" s="45"/>
      <c r="J22" s="39" t="s">
        <v>700</v>
      </c>
      <c r="K22" s="45"/>
      <c r="L22" s="60"/>
      <c r="M22" s="45"/>
      <c r="N22" s="45"/>
      <c r="O22" s="45"/>
      <c r="P22" s="45"/>
      <c r="Q22" s="45"/>
      <c r="S22" s="39" t="s">
        <v>700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701</v>
      </c>
      <c r="B27" s="45"/>
      <c r="C27" s="60"/>
      <c r="D27" s="45"/>
      <c r="E27" s="45"/>
      <c r="F27" s="45"/>
      <c r="G27" s="45"/>
      <c r="H27" s="45"/>
      <c r="J27" s="39" t="s">
        <v>701</v>
      </c>
      <c r="K27" s="45"/>
      <c r="L27" s="60"/>
      <c r="M27" s="45"/>
      <c r="N27" s="45"/>
      <c r="O27" s="45"/>
      <c r="P27" s="45"/>
      <c r="Q27" s="45"/>
      <c r="S27" s="39" t="s">
        <v>701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702</v>
      </c>
      <c r="B32" s="45"/>
      <c r="C32" s="60"/>
      <c r="D32" s="45"/>
      <c r="E32" s="45"/>
      <c r="F32" s="45"/>
      <c r="G32" s="45"/>
      <c r="H32" s="45"/>
      <c r="J32" s="39" t="s">
        <v>702</v>
      </c>
      <c r="K32" s="45"/>
      <c r="L32" s="60"/>
      <c r="M32" s="45"/>
      <c r="N32" s="45"/>
      <c r="O32" s="45"/>
      <c r="P32" s="45"/>
      <c r="Q32" s="45"/>
      <c r="S32" s="39" t="s">
        <v>702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703</v>
      </c>
      <c r="B37" s="63"/>
      <c r="C37" s="64"/>
      <c r="D37" s="63"/>
      <c r="E37" s="63"/>
      <c r="F37" s="63"/>
      <c r="G37" s="63"/>
      <c r="H37" s="63"/>
      <c r="J37" s="39" t="s">
        <v>703</v>
      </c>
      <c r="K37" s="45"/>
      <c r="L37" s="60"/>
      <c r="M37" s="45"/>
      <c r="N37" s="45"/>
      <c r="O37" s="45"/>
      <c r="P37" s="45"/>
      <c r="Q37" s="45"/>
      <c r="S37" s="39" t="s">
        <v>703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709</v>
      </c>
      <c r="C43" s="16" t="s">
        <v>710</v>
      </c>
      <c r="D43" s="7" t="s">
        <v>714</v>
      </c>
      <c r="E43" s="7" t="s">
        <v>712</v>
      </c>
      <c r="F43" s="7" t="s">
        <v>713</v>
      </c>
      <c r="G43" s="7" t="s">
        <v>33</v>
      </c>
      <c r="H43" s="7" t="s">
        <v>280</v>
      </c>
      <c r="J43" s="15">
        <v>44888</v>
      </c>
      <c r="K43" s="7" t="s">
        <v>709</v>
      </c>
      <c r="L43" s="16" t="s">
        <v>710</v>
      </c>
      <c r="M43" s="7" t="s">
        <v>714</v>
      </c>
      <c r="N43" s="7" t="s">
        <v>712</v>
      </c>
      <c r="O43" s="7" t="s">
        <v>713</v>
      </c>
      <c r="P43" s="7" t="s">
        <v>33</v>
      </c>
      <c r="Q43" s="7" t="s">
        <v>280</v>
      </c>
      <c r="S43" s="15">
        <v>44889</v>
      </c>
      <c r="T43" s="7" t="s">
        <v>709</v>
      </c>
      <c r="U43" s="16" t="s">
        <v>710</v>
      </c>
      <c r="V43" s="7" t="s">
        <v>714</v>
      </c>
      <c r="W43" s="7" t="s">
        <v>712</v>
      </c>
      <c r="X43" s="7" t="s">
        <v>713</v>
      </c>
      <c r="Y43" s="7" t="s">
        <v>33</v>
      </c>
      <c r="Z43" s="7" t="s">
        <v>280</v>
      </c>
    </row>
    <row r="44" spans="1:26" x14ac:dyDescent="0.25">
      <c r="A44" s="23" t="s">
        <v>696</v>
      </c>
      <c r="B44" s="20"/>
      <c r="C44" s="56"/>
      <c r="D44" s="20"/>
      <c r="E44" s="20"/>
      <c r="F44" s="20"/>
      <c r="G44" s="20"/>
      <c r="H44" s="20"/>
      <c r="J44" s="23" t="s">
        <v>696</v>
      </c>
      <c r="K44" s="20"/>
      <c r="L44" s="56"/>
      <c r="M44" s="20"/>
      <c r="N44" s="20"/>
      <c r="O44" s="20"/>
      <c r="P44" s="20"/>
      <c r="Q44" s="20"/>
      <c r="S44" s="23" t="s">
        <v>696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697</v>
      </c>
      <c r="B49" s="45"/>
      <c r="C49" s="60"/>
      <c r="D49" s="45"/>
      <c r="E49" s="45"/>
      <c r="F49" s="45"/>
      <c r="G49" s="45"/>
      <c r="H49" s="45"/>
      <c r="J49" s="39" t="s">
        <v>697</v>
      </c>
      <c r="K49" s="45"/>
      <c r="L49" s="60"/>
      <c r="M49" s="45"/>
      <c r="N49" s="45"/>
      <c r="O49" s="45"/>
      <c r="P49" s="45"/>
      <c r="Q49" s="45"/>
      <c r="S49" s="39" t="s">
        <v>697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698</v>
      </c>
      <c r="B54" s="45"/>
      <c r="C54" s="60"/>
      <c r="D54" s="45"/>
      <c r="E54" s="45"/>
      <c r="F54" s="45"/>
      <c r="G54" s="45"/>
      <c r="H54" s="45"/>
      <c r="J54" s="39" t="s">
        <v>698</v>
      </c>
      <c r="K54" s="45"/>
      <c r="L54" s="60"/>
      <c r="M54" s="45"/>
      <c r="N54" s="45"/>
      <c r="O54" s="45"/>
      <c r="P54" s="45"/>
      <c r="Q54" s="45"/>
      <c r="S54" s="39" t="s">
        <v>698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699</v>
      </c>
      <c r="B59" s="45"/>
      <c r="C59" s="60"/>
      <c r="D59" s="45"/>
      <c r="E59" s="45"/>
      <c r="F59" s="45"/>
      <c r="G59" s="45"/>
      <c r="H59" s="45"/>
      <c r="J59" s="39" t="s">
        <v>699</v>
      </c>
      <c r="K59" s="45"/>
      <c r="L59" s="60"/>
      <c r="M59" s="45"/>
      <c r="N59" s="45"/>
      <c r="O59" s="45"/>
      <c r="P59" s="45"/>
      <c r="Q59" s="45"/>
      <c r="S59" s="39" t="s">
        <v>699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700</v>
      </c>
      <c r="B64" s="45"/>
      <c r="C64" s="60"/>
      <c r="D64" s="45"/>
      <c r="E64" s="45"/>
      <c r="F64" s="45"/>
      <c r="G64" s="45"/>
      <c r="H64" s="45"/>
      <c r="J64" s="39" t="s">
        <v>700</v>
      </c>
      <c r="K64" s="45"/>
      <c r="L64" s="60"/>
      <c r="M64" s="45"/>
      <c r="N64" s="45"/>
      <c r="O64" s="45"/>
      <c r="P64" s="45"/>
      <c r="Q64" s="45"/>
      <c r="S64" s="39" t="s">
        <v>700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701</v>
      </c>
      <c r="B69" s="45"/>
      <c r="C69" s="60"/>
      <c r="D69" s="45"/>
      <c r="E69" s="45"/>
      <c r="F69" s="45"/>
      <c r="G69" s="45"/>
      <c r="H69" s="45"/>
      <c r="J69" s="39" t="s">
        <v>701</v>
      </c>
      <c r="K69" s="45"/>
      <c r="L69" s="60"/>
      <c r="M69" s="45"/>
      <c r="N69" s="45"/>
      <c r="O69" s="45"/>
      <c r="P69" s="45"/>
      <c r="Q69" s="45"/>
      <c r="S69" s="39" t="s">
        <v>701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702</v>
      </c>
      <c r="B74" s="45"/>
      <c r="C74" s="60"/>
      <c r="D74" s="45"/>
      <c r="E74" s="45"/>
      <c r="F74" s="45"/>
      <c r="G74" s="45"/>
      <c r="H74" s="45"/>
      <c r="J74" s="39" t="s">
        <v>702</v>
      </c>
      <c r="K74" s="45"/>
      <c r="L74" s="60"/>
      <c r="M74" s="45"/>
      <c r="N74" s="45"/>
      <c r="O74" s="45"/>
      <c r="P74" s="45"/>
      <c r="Q74" s="45"/>
      <c r="S74" s="39" t="s">
        <v>702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703</v>
      </c>
      <c r="B79" s="45"/>
      <c r="C79" s="60"/>
      <c r="D79" s="45"/>
      <c r="E79" s="45"/>
      <c r="F79" s="45"/>
      <c r="G79" s="45"/>
      <c r="H79" s="45"/>
      <c r="J79" s="39" t="s">
        <v>703</v>
      </c>
      <c r="K79" s="45"/>
      <c r="L79" s="60"/>
      <c r="M79" s="45"/>
      <c r="N79" s="45"/>
      <c r="O79" s="45"/>
      <c r="P79" s="45"/>
      <c r="Q79" s="45"/>
      <c r="S79" s="39" t="s">
        <v>703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709</v>
      </c>
      <c r="C85" s="16" t="s">
        <v>710</v>
      </c>
      <c r="D85" s="7" t="s">
        <v>714</v>
      </c>
      <c r="E85" s="7" t="s">
        <v>712</v>
      </c>
      <c r="F85" s="7" t="s">
        <v>713</v>
      </c>
      <c r="G85" s="7" t="s">
        <v>33</v>
      </c>
      <c r="H85" s="7" t="s">
        <v>280</v>
      </c>
      <c r="J85" s="15">
        <v>44891</v>
      </c>
      <c r="K85" s="7" t="s">
        <v>709</v>
      </c>
      <c r="L85" s="16" t="s">
        <v>710</v>
      </c>
      <c r="M85" s="7" t="s">
        <v>714</v>
      </c>
      <c r="N85" s="7" t="s">
        <v>712</v>
      </c>
      <c r="O85" s="7" t="s">
        <v>713</v>
      </c>
      <c r="P85" s="7" t="s">
        <v>33</v>
      </c>
      <c r="Q85" s="7" t="s">
        <v>280</v>
      </c>
      <c r="S85" s="15">
        <v>44892</v>
      </c>
      <c r="T85" s="7" t="s">
        <v>709</v>
      </c>
      <c r="U85" s="16" t="s">
        <v>710</v>
      </c>
      <c r="V85" s="7" t="s">
        <v>714</v>
      </c>
      <c r="W85" s="7" t="s">
        <v>712</v>
      </c>
      <c r="X85" s="7" t="s">
        <v>713</v>
      </c>
      <c r="Y85" s="7" t="s">
        <v>33</v>
      </c>
      <c r="Z85" s="7" t="s">
        <v>280</v>
      </c>
    </row>
    <row r="86" spans="1:26" x14ac:dyDescent="0.25">
      <c r="A86" s="23" t="s">
        <v>696</v>
      </c>
      <c r="B86" s="20"/>
      <c r="C86" s="56"/>
      <c r="D86" s="20"/>
      <c r="E86" s="20"/>
      <c r="F86" s="20"/>
      <c r="G86" s="20"/>
      <c r="H86" s="20"/>
      <c r="J86" s="23" t="s">
        <v>696</v>
      </c>
      <c r="K86" s="20"/>
      <c r="L86" s="56"/>
      <c r="M86" s="20"/>
      <c r="N86" s="20"/>
      <c r="O86" s="20"/>
      <c r="P86" s="20"/>
      <c r="Q86" s="20"/>
      <c r="S86" s="23" t="s">
        <v>696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697</v>
      </c>
      <c r="B91" s="45"/>
      <c r="C91" s="60"/>
      <c r="D91" s="45"/>
      <c r="E91" s="45"/>
      <c r="F91" s="45"/>
      <c r="G91" s="45"/>
      <c r="H91" s="45"/>
      <c r="J91" s="39" t="s">
        <v>697</v>
      </c>
      <c r="K91" s="45"/>
      <c r="L91" s="60"/>
      <c r="M91" s="45"/>
      <c r="N91" s="45"/>
      <c r="O91" s="45"/>
      <c r="P91" s="45"/>
      <c r="Q91" s="45"/>
      <c r="S91" s="39" t="s">
        <v>697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698</v>
      </c>
      <c r="B96" s="45"/>
      <c r="C96" s="60"/>
      <c r="D96" s="45"/>
      <c r="E96" s="45"/>
      <c r="F96" s="45"/>
      <c r="G96" s="45"/>
      <c r="H96" s="45"/>
      <c r="J96" s="39" t="s">
        <v>698</v>
      </c>
      <c r="K96" s="45"/>
      <c r="L96" s="60"/>
      <c r="M96" s="45"/>
      <c r="N96" s="45"/>
      <c r="O96" s="45"/>
      <c r="P96" s="45"/>
      <c r="Q96" s="45"/>
      <c r="S96" s="39" t="s">
        <v>698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699</v>
      </c>
      <c r="B101" s="45"/>
      <c r="C101" s="60"/>
      <c r="D101" s="45"/>
      <c r="E101" s="45"/>
      <c r="F101" s="45"/>
      <c r="G101" s="45"/>
      <c r="H101" s="45"/>
      <c r="J101" s="39" t="s">
        <v>699</v>
      </c>
      <c r="K101" s="45"/>
      <c r="L101" s="60"/>
      <c r="M101" s="45"/>
      <c r="N101" s="45"/>
      <c r="O101" s="45"/>
      <c r="P101" s="45"/>
      <c r="Q101" s="45"/>
      <c r="S101" s="39" t="s">
        <v>699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700</v>
      </c>
      <c r="B106" s="45"/>
      <c r="C106" s="60"/>
      <c r="D106" s="45"/>
      <c r="E106" s="45"/>
      <c r="F106" s="45"/>
      <c r="G106" s="45"/>
      <c r="H106" s="45"/>
      <c r="J106" s="39" t="s">
        <v>700</v>
      </c>
      <c r="K106" s="45"/>
      <c r="L106" s="60"/>
      <c r="M106" s="45"/>
      <c r="N106" s="45"/>
      <c r="O106" s="45"/>
      <c r="P106" s="45"/>
      <c r="Q106" s="45"/>
      <c r="S106" s="39" t="s">
        <v>700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701</v>
      </c>
      <c r="B111" s="45"/>
      <c r="C111" s="60"/>
      <c r="D111" s="45"/>
      <c r="E111" s="45"/>
      <c r="F111" s="45"/>
      <c r="G111" s="45"/>
      <c r="H111" s="45"/>
      <c r="J111" s="39" t="s">
        <v>701</v>
      </c>
      <c r="K111" s="45"/>
      <c r="L111" s="60"/>
      <c r="M111" s="45"/>
      <c r="N111" s="45"/>
      <c r="O111" s="45"/>
      <c r="P111" s="45"/>
      <c r="Q111" s="45"/>
      <c r="S111" s="39" t="s">
        <v>701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702</v>
      </c>
      <c r="B116" s="45"/>
      <c r="C116" s="60"/>
      <c r="D116" s="45"/>
      <c r="E116" s="45"/>
      <c r="F116" s="45"/>
      <c r="G116" s="45"/>
      <c r="H116" s="45"/>
      <c r="J116" s="39" t="s">
        <v>702</v>
      </c>
      <c r="K116" s="45"/>
      <c r="L116" s="60"/>
      <c r="M116" s="45"/>
      <c r="N116" s="45"/>
      <c r="O116" s="45"/>
      <c r="P116" s="45"/>
      <c r="Q116" s="45"/>
      <c r="S116" s="39" t="s">
        <v>702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703</v>
      </c>
      <c r="B121" s="45"/>
      <c r="C121" s="60"/>
      <c r="D121" s="45"/>
      <c r="E121" s="45"/>
      <c r="F121" s="45"/>
      <c r="G121" s="45"/>
      <c r="H121" s="45"/>
      <c r="J121" s="39" t="s">
        <v>703</v>
      </c>
      <c r="K121" s="45"/>
      <c r="L121" s="60"/>
      <c r="M121" s="45"/>
      <c r="N121" s="45"/>
      <c r="O121" s="45"/>
      <c r="P121" s="45"/>
      <c r="Q121" s="45"/>
      <c r="S121" s="39" t="s">
        <v>703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709</v>
      </c>
      <c r="C127" s="16" t="s">
        <v>710</v>
      </c>
      <c r="D127" s="7" t="s">
        <v>714</v>
      </c>
      <c r="E127" s="7" t="s">
        <v>712</v>
      </c>
      <c r="F127" s="7" t="s">
        <v>713</v>
      </c>
      <c r="G127" s="7" t="s">
        <v>33</v>
      </c>
      <c r="H127" s="7" t="s">
        <v>280</v>
      </c>
    </row>
    <row r="128" spans="1:26" x14ac:dyDescent="0.25">
      <c r="A128" s="23" t="s">
        <v>696</v>
      </c>
      <c r="B128" s="20"/>
      <c r="C128" s="56"/>
      <c r="D128" s="20"/>
      <c r="E128" s="20"/>
      <c r="F128" s="20"/>
      <c r="G128" s="20"/>
      <c r="H128" s="20"/>
    </row>
    <row r="129" spans="1:8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</row>
    <row r="130" spans="1:8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</row>
    <row r="131" spans="1:8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</row>
    <row r="132" spans="1:8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</row>
    <row r="133" spans="1:8" x14ac:dyDescent="0.25">
      <c r="A133" s="39" t="s">
        <v>697</v>
      </c>
      <c r="B133" s="45"/>
      <c r="C133" s="60"/>
      <c r="D133" s="45"/>
      <c r="E133" s="45"/>
      <c r="F133" s="45"/>
      <c r="G133" s="45"/>
      <c r="H133" s="45"/>
    </row>
    <row r="134" spans="1:8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</row>
    <row r="135" spans="1:8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</row>
    <row r="136" spans="1:8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</row>
    <row r="137" spans="1:8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</row>
    <row r="138" spans="1:8" x14ac:dyDescent="0.25">
      <c r="A138" s="39" t="s">
        <v>698</v>
      </c>
      <c r="B138" s="45"/>
      <c r="C138" s="60"/>
      <c r="D138" s="45"/>
      <c r="E138" s="45"/>
      <c r="F138" s="45"/>
      <c r="G138" s="45"/>
      <c r="H138" s="45"/>
    </row>
    <row r="139" spans="1:8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</row>
    <row r="140" spans="1:8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</row>
    <row r="141" spans="1:8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</row>
    <row r="142" spans="1:8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</row>
    <row r="143" spans="1:8" x14ac:dyDescent="0.25">
      <c r="A143" s="39" t="s">
        <v>699</v>
      </c>
      <c r="B143" s="45"/>
      <c r="C143" s="60"/>
      <c r="D143" s="45"/>
      <c r="E143" s="45"/>
      <c r="F143" s="45"/>
      <c r="G143" s="45"/>
      <c r="H143" s="45"/>
    </row>
    <row r="144" spans="1:8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</row>
    <row r="145" spans="1:8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</row>
    <row r="146" spans="1:8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</row>
    <row r="147" spans="1:8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</row>
    <row r="148" spans="1:8" x14ac:dyDescent="0.25">
      <c r="A148" s="39" t="s">
        <v>700</v>
      </c>
      <c r="B148" s="45"/>
      <c r="C148" s="60"/>
      <c r="D148" s="45"/>
      <c r="E148" s="45"/>
      <c r="F148" s="45"/>
      <c r="G148" s="45"/>
      <c r="H148" s="45"/>
    </row>
    <row r="149" spans="1:8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</row>
    <row r="150" spans="1:8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</row>
    <row r="151" spans="1:8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</row>
    <row r="152" spans="1:8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</row>
    <row r="153" spans="1:8" x14ac:dyDescent="0.25">
      <c r="A153" s="39" t="s">
        <v>701</v>
      </c>
      <c r="B153" s="45"/>
      <c r="C153" s="60"/>
      <c r="D153" s="45"/>
      <c r="E153" s="45"/>
      <c r="F153" s="45"/>
      <c r="G153" s="45"/>
      <c r="H153" s="45"/>
    </row>
    <row r="154" spans="1:8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</row>
    <row r="155" spans="1:8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</row>
    <row r="156" spans="1:8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</row>
    <row r="157" spans="1:8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</row>
    <row r="158" spans="1:8" x14ac:dyDescent="0.25">
      <c r="A158" s="39" t="s">
        <v>702</v>
      </c>
      <c r="B158" s="45"/>
      <c r="C158" s="60"/>
      <c r="D158" s="45"/>
      <c r="E158" s="45"/>
      <c r="F158" s="45"/>
      <c r="G158" s="45"/>
      <c r="H158" s="45"/>
    </row>
    <row r="159" spans="1:8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</row>
    <row r="160" spans="1:8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</row>
    <row r="161" spans="1:8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</row>
    <row r="162" spans="1:8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</row>
    <row r="163" spans="1:8" x14ac:dyDescent="0.25">
      <c r="A163" s="39" t="s">
        <v>703</v>
      </c>
      <c r="B163" s="45"/>
      <c r="C163" s="60"/>
      <c r="D163" s="45"/>
      <c r="E163" s="45"/>
      <c r="F163" s="45"/>
      <c r="G163" s="45"/>
      <c r="H163" s="45"/>
    </row>
    <row r="164" spans="1:8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</row>
    <row r="165" spans="1:8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</row>
    <row r="166" spans="1:8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</row>
    <row r="167" spans="1:8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</row>
  </sheetData>
  <conditionalFormatting sqref="B3:H6 B8:H11 B13:H16 B18:H21 B23:H26 B28:H31 B33:H36 B38:H4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2022-11-29T04:47:21Z</dcterms:modified>
</cp:coreProperties>
</file>