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0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SFF_2021" sheetId="25" r:id="rId14"/>
    <sheet name="ARC_2021" sheetId="22" r:id="rId15"/>
    <sheet name="AR_2021" sheetId="20" r:id="rId16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954" i="1" l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F64" i="5"/>
  <c r="G64" i="5"/>
  <c r="H64" i="5"/>
  <c r="I64" i="5"/>
  <c r="F65" i="5"/>
  <c r="G65" i="5"/>
  <c r="H65" i="5"/>
  <c r="I65" i="5"/>
  <c r="F66" i="5"/>
  <c r="G66" i="5"/>
  <c r="H66" i="5"/>
  <c r="I66" i="5"/>
  <c r="F67" i="5"/>
  <c r="G67" i="5"/>
  <c r="H67" i="5"/>
  <c r="I67" i="5"/>
  <c r="F68" i="5"/>
  <c r="G68" i="5"/>
  <c r="H68" i="5"/>
  <c r="I68" i="5"/>
  <c r="F69" i="5"/>
  <c r="G69" i="5"/>
  <c r="H69" i="5"/>
  <c r="I69" i="5"/>
  <c r="H63" i="5"/>
  <c r="G63" i="5"/>
  <c r="F63" i="5"/>
  <c r="I63" i="5" s="1"/>
  <c r="H62" i="5"/>
  <c r="G62" i="5"/>
  <c r="F62" i="5"/>
  <c r="I62" i="5" s="1"/>
  <c r="H61" i="5"/>
  <c r="G61" i="5"/>
  <c r="F61" i="5"/>
  <c r="I61" i="5" s="1"/>
  <c r="H60" i="5"/>
  <c r="G60" i="5"/>
  <c r="F60" i="5"/>
  <c r="I60" i="5" s="1"/>
  <c r="H59" i="5"/>
  <c r="G59" i="5"/>
  <c r="F59" i="5"/>
  <c r="I59" i="5" s="1"/>
  <c r="H58" i="5"/>
  <c r="G58" i="5"/>
  <c r="F58" i="5"/>
  <c r="I58" i="5" s="1"/>
  <c r="H57" i="5"/>
  <c r="G57" i="5"/>
  <c r="F57" i="5"/>
  <c r="I57" i="5" s="1"/>
  <c r="H56" i="5"/>
  <c r="G56" i="5"/>
  <c r="F56" i="5"/>
  <c r="I56" i="5" s="1"/>
  <c r="H55" i="5"/>
  <c r="G55" i="5"/>
  <c r="F55" i="5"/>
  <c r="I55" i="5" s="1"/>
  <c r="H54" i="5"/>
  <c r="G54" i="5"/>
  <c r="F54" i="5"/>
  <c r="I54" i="5" s="1"/>
  <c r="C63" i="5"/>
  <c r="C57" i="5"/>
  <c r="C61" i="5"/>
  <c r="C55" i="5"/>
  <c r="C65" i="5"/>
  <c r="C67" i="5"/>
  <c r="C54" i="5"/>
  <c r="C56" i="5"/>
  <c r="C58" i="5"/>
  <c r="C62" i="5"/>
  <c r="C60" i="5"/>
  <c r="C64" i="5"/>
  <c r="C69" i="5"/>
  <c r="C59" i="5"/>
  <c r="C68" i="5"/>
  <c r="C66" i="5"/>
  <c r="V2960" i="1" l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G29" i="5"/>
  <c r="G30" i="5"/>
  <c r="G33" i="5"/>
  <c r="G34" i="5"/>
  <c r="G37" i="5"/>
  <c r="G41" i="5"/>
  <c r="G45" i="5"/>
  <c r="G49" i="5"/>
  <c r="G14" i="5"/>
  <c r="G18" i="5"/>
  <c r="C29" i="5"/>
  <c r="C30" i="5"/>
  <c r="C31" i="5"/>
  <c r="G31" i="5" s="1"/>
  <c r="C32" i="5"/>
  <c r="G32" i="5" s="1"/>
  <c r="C33" i="5"/>
  <c r="C34" i="5"/>
  <c r="C35" i="5"/>
  <c r="G35" i="5" s="1"/>
  <c r="C36" i="5"/>
  <c r="G36" i="5" s="1"/>
  <c r="C37" i="5"/>
  <c r="C38" i="5"/>
  <c r="G38" i="5" s="1"/>
  <c r="C39" i="5"/>
  <c r="G39" i="5" s="1"/>
  <c r="C40" i="5"/>
  <c r="G40" i="5" s="1"/>
  <c r="C41" i="5"/>
  <c r="C42" i="5"/>
  <c r="G42" i="5" s="1"/>
  <c r="C43" i="5"/>
  <c r="G43" i="5" s="1"/>
  <c r="C44" i="5"/>
  <c r="G44" i="5" s="1"/>
  <c r="C45" i="5"/>
  <c r="C46" i="5"/>
  <c r="G46" i="5" s="1"/>
  <c r="C47" i="5"/>
  <c r="G47" i="5" s="1"/>
  <c r="C48" i="5"/>
  <c r="G48" i="5" s="1"/>
  <c r="C49" i="5"/>
  <c r="C50" i="5"/>
  <c r="G50" i="5" s="1"/>
  <c r="C51" i="5"/>
  <c r="G51" i="5" s="1"/>
  <c r="C52" i="5"/>
  <c r="G52" i="5" s="1"/>
  <c r="A13" i="5"/>
  <c r="A14" i="5" s="1"/>
  <c r="F14" i="5" s="1"/>
  <c r="C28" i="5"/>
  <c r="G28" i="5" s="1"/>
  <c r="C27" i="5"/>
  <c r="G27" i="5" s="1"/>
  <c r="C26" i="5"/>
  <c r="G26" i="5" s="1"/>
  <c r="C25" i="5"/>
  <c r="G25" i="5" s="1"/>
  <c r="C24" i="5"/>
  <c r="G24" i="5" s="1"/>
  <c r="C23" i="5"/>
  <c r="G23" i="5" s="1"/>
  <c r="C22" i="5"/>
  <c r="G22" i="5" s="1"/>
  <c r="C21" i="5"/>
  <c r="G21" i="5" s="1"/>
  <c r="C14" i="5"/>
  <c r="C15" i="5"/>
  <c r="G15" i="5" s="1"/>
  <c r="C16" i="5"/>
  <c r="G16" i="5" s="1"/>
  <c r="C17" i="5"/>
  <c r="G17" i="5" s="1"/>
  <c r="C18" i="5"/>
  <c r="C19" i="5"/>
  <c r="G19" i="5" s="1"/>
  <c r="C20" i="5"/>
  <c r="G20" i="5" s="1"/>
  <c r="C13" i="5"/>
  <c r="G13" i="5" s="1"/>
  <c r="Y2956" i="1" l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F13" i="5"/>
  <c r="I13" i="5" s="1"/>
  <c r="H13" i="5"/>
  <c r="A15" i="5"/>
  <c r="H14" i="5" s="1"/>
  <c r="I14" i="5" s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X2951" i="1" l="1"/>
  <c r="Y2951" i="1"/>
  <c r="H15" i="5"/>
  <c r="F15" i="5"/>
  <c r="A16" i="5"/>
  <c r="I8" i="5"/>
  <c r="I2" i="5"/>
  <c r="I4" i="5"/>
  <c r="I6" i="5"/>
  <c r="I10" i="5"/>
  <c r="I11" i="5"/>
  <c r="I9" i="5"/>
  <c r="I7" i="5"/>
  <c r="I5" i="5"/>
  <c r="I3" i="5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F16" i="5" l="1"/>
  <c r="I15" i="5"/>
  <c r="A1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W2853" i="1" l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F17" i="5"/>
  <c r="H16" i="5"/>
  <c r="I16" i="5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A18" i="5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Y2850" i="1" l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F18" i="5"/>
  <c r="H17" i="5"/>
  <c r="I17" i="5" s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A19" i="5"/>
  <c r="A20" i="5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R2921" i="1" l="1"/>
  <c r="Y2868" i="1"/>
  <c r="X2907" i="1"/>
  <c r="R2868" i="1"/>
  <c r="X2921" i="1"/>
  <c r="R2875" i="1"/>
  <c r="X2875" i="1"/>
  <c r="R2913" i="1"/>
  <c r="R2945" i="1"/>
  <c r="X2945" i="1"/>
  <c r="R2907" i="1"/>
  <c r="H19" i="5"/>
  <c r="F19" i="5"/>
  <c r="I19" i="5" s="1"/>
  <c r="F20" i="5"/>
  <c r="H18" i="5"/>
  <c r="I18" i="5" s="1"/>
  <c r="X2890" i="1"/>
  <c r="Y2883" i="1"/>
  <c r="R2890" i="1"/>
  <c r="X2913" i="1"/>
  <c r="A21" i="5"/>
  <c r="H20" i="5" s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F21" i="5" l="1"/>
  <c r="I20" i="5"/>
  <c r="A22" i="5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3" i="5" l="1"/>
  <c r="A24" i="5" s="1"/>
  <c r="F22" i="5"/>
  <c r="H21" i="5"/>
  <c r="I21" i="5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25" i="5" l="1"/>
  <c r="H24" i="5" s="1"/>
  <c r="F24" i="5"/>
  <c r="H22" i="5"/>
  <c r="I22" i="5"/>
  <c r="H23" i="5"/>
  <c r="F23" i="5"/>
  <c r="I23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26" i="5" l="1"/>
  <c r="H25" i="5" s="1"/>
  <c r="F25" i="5"/>
  <c r="I24" i="5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I25" i="5" l="1"/>
  <c r="A27" i="5"/>
  <c r="H26" i="5" s="1"/>
  <c r="F26" i="5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R1060" i="1" l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I26" i="5"/>
  <c r="A28" i="5"/>
  <c r="H27" i="5" s="1"/>
  <c r="F27" i="5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694" i="1" l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I27" i="5"/>
  <c r="A29" i="5"/>
  <c r="H28" i="5" s="1"/>
  <c r="F28" i="5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I28" i="5" l="1"/>
  <c r="A30" i="5"/>
  <c r="H29" i="5" s="1"/>
  <c r="F29" i="5"/>
  <c r="I29" i="5" l="1"/>
  <c r="A31" i="5"/>
  <c r="H30" i="5" s="1"/>
  <c r="F30" i="5"/>
  <c r="I30" i="5" l="1"/>
  <c r="A32" i="5"/>
  <c r="H31" i="5" s="1"/>
  <c r="F31" i="5"/>
  <c r="I31" i="5" l="1"/>
  <c r="A33" i="5"/>
  <c r="H32" i="5" s="1"/>
  <c r="F32" i="5"/>
  <c r="I32" i="5" l="1"/>
  <c r="A34" i="5"/>
  <c r="H33" i="5" s="1"/>
  <c r="F33" i="5"/>
  <c r="I33" i="5" l="1"/>
  <c r="A35" i="5"/>
  <c r="F34" i="5"/>
  <c r="A36" i="5" l="1"/>
  <c r="H35" i="5" s="1"/>
  <c r="F35" i="5"/>
  <c r="H34" i="5"/>
  <c r="I34" i="5" s="1"/>
  <c r="I35" i="5" l="1"/>
  <c r="A37" i="5"/>
  <c r="H36" i="5" s="1"/>
  <c r="F36" i="5"/>
  <c r="I36" i="5" l="1"/>
  <c r="A38" i="5"/>
  <c r="H37" i="5" s="1"/>
  <c r="F37" i="5"/>
  <c r="I37" i="5" l="1"/>
  <c r="A39" i="5"/>
  <c r="H38" i="5" s="1"/>
  <c r="F38" i="5"/>
  <c r="I38" i="5" l="1"/>
  <c r="A40" i="5"/>
  <c r="H39" i="5" s="1"/>
  <c r="F39" i="5"/>
  <c r="I39" i="5" l="1"/>
  <c r="A41" i="5"/>
  <c r="F40" i="5"/>
  <c r="H40" i="5"/>
  <c r="I40" i="5" l="1"/>
  <c r="A42" i="5"/>
  <c r="H41" i="5" s="1"/>
  <c r="F41" i="5"/>
  <c r="I41" i="5" l="1"/>
  <c r="A43" i="5"/>
  <c r="H42" i="5" s="1"/>
  <c r="F42" i="5"/>
  <c r="I42" i="5" l="1"/>
  <c r="A44" i="5"/>
  <c r="H43" i="5" s="1"/>
  <c r="F43" i="5"/>
  <c r="I43" i="5" l="1"/>
  <c r="A45" i="5"/>
  <c r="H44" i="5" s="1"/>
  <c r="F44" i="5"/>
  <c r="I44" i="5" l="1"/>
  <c r="A46" i="5"/>
  <c r="F45" i="5"/>
  <c r="A47" i="5" l="1"/>
  <c r="H46" i="5" s="1"/>
  <c r="F46" i="5"/>
  <c r="H45" i="5"/>
  <c r="I45" i="5" s="1"/>
  <c r="I46" i="5" l="1"/>
  <c r="A48" i="5"/>
  <c r="F47" i="5"/>
  <c r="A49" i="5" l="1"/>
  <c r="F48" i="5"/>
  <c r="H48" i="5"/>
  <c r="H47" i="5"/>
  <c r="I47" i="5" s="1"/>
  <c r="I48" i="5" l="1"/>
  <c r="A50" i="5"/>
  <c r="H49" i="5" s="1"/>
  <c r="F49" i="5"/>
  <c r="I49" i="5" l="1"/>
  <c r="A51" i="5"/>
  <c r="H50" i="5" s="1"/>
  <c r="F50" i="5"/>
  <c r="I50" i="5" l="1"/>
  <c r="A52" i="5"/>
  <c r="H51" i="5" s="1"/>
  <c r="F51" i="5"/>
  <c r="I51" i="5" l="1"/>
  <c r="F52" i="5"/>
  <c r="H52" i="5"/>
  <c r="I52" i="5" l="1"/>
</calcChain>
</file>

<file path=xl/sharedStrings.xml><?xml version="1.0" encoding="utf-8"?>
<sst xmlns="http://schemas.openxmlformats.org/spreadsheetml/2006/main" count="13332" uniqueCount="748">
  <si>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</si>
  <si>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</si>
  <si>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</si>
  <si>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</si>
  <si>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</si>
  <si>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</si>
  <si>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</si>
  <si>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</si>
  <si>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</si>
  <si>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</si>
  <si>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</si>
  <si>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</si>
  <si>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</si>
  <si>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</si>
  <si>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</si>
  <si>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</si>
  <si>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</si>
  <si>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</si>
  <si>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</si>
  <si>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</si>
  <si>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</si>
  <si>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</si>
  <si>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</si>
  <si>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</si>
  <si>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</si>
  <si>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</si>
  <si>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</si>
  <si>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</si>
  <si>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</si>
  <si>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</si>
  <si>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</si>
  <si>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</si>
  <si>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</si>
  <si>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</si>
  <si>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</si>
  <si>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</si>
  <si>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</si>
  <si>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</si>
  <si>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</si>
  <si>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</si>
  <si>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</si>
  <si>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</si>
  <si>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</si>
  <si>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</si>
  <si>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</si>
  <si>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</si>
  <si>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</si>
  <si>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</si>
  <si>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</si>
  <si>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</si>
  <si>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</si>
  <si>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</si>
  <si>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</si>
  <si>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</si>
  <si>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</si>
  <si>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</si>
  <si>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</si>
  <si>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</si>
  <si>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</si>
  <si>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</si>
  <si>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</si>
  <si>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</si>
  <si>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</si>
  <si>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</si>
  <si>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</si>
  <si>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</si>
  <si>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</si>
  <si>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</si>
  <si>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</si>
  <si>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</si>
  <si>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</si>
  <si>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</si>
  <si>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</si>
  <si>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</si>
  <si>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</si>
  <si>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</si>
  <si>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</si>
  <si>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</si>
  <si>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</si>
  <si>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</si>
  <si>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</si>
  <si>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</si>
  <si>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</si>
  <si>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</si>
  <si>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</si>
  <si>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</si>
  <si>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</si>
  <si>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</si>
  <si>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</si>
  <si>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</si>
  <si>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</si>
  <si>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</si>
  <si>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</si>
  <si>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</si>
  <si>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</si>
  <si>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</si>
  <si>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</si>
  <si>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</si>
  <si>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</si>
  <si>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</si>
  <si>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</si>
  <si>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</si>
  <si>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</si>
  <si>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</si>
  <si>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</si>
  <si>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</si>
  <si>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</si>
  <si>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</si>
  <si>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</si>
  <si>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</si>
  <si>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</si>
  <si>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</si>
  <si>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</si>
  <si>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</si>
  <si>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</si>
  <si>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</si>
  <si>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</si>
  <si>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</si>
  <si>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</si>
  <si>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</si>
  <si>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</si>
  <si>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</si>
  <si>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</si>
  <si>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</si>
  <si>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</si>
  <si>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</si>
  <si>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</si>
  <si>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</si>
  <si>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</si>
  <si>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</si>
  <si>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</si>
  <si>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</si>
  <si>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</si>
  <si>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</si>
  <si>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</si>
  <si>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</si>
  <si>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</si>
  <si>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</si>
  <si>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</si>
  <si>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</si>
  <si>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</si>
  <si>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</si>
  <si>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</si>
  <si>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</si>
  <si>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</si>
  <si>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</si>
  <si>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</si>
  <si>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</si>
  <si>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</si>
  <si>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</si>
  <si>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</si>
  <si>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</si>
  <si>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</si>
  <si>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</si>
  <si>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</si>
  <si>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</si>
  <si>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</si>
  <si>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</si>
  <si>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</si>
  <si>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</si>
  <si>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</si>
  <si>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</si>
  <si>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</si>
  <si>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</si>
  <si>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</si>
  <si>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</si>
  <si>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</si>
  <si>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</si>
  <si>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</si>
  <si>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</si>
  <si>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</si>
  <si>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</si>
  <si>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</si>
  <si>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</si>
  <si>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</si>
  <si>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</si>
  <si>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</si>
  <si>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</si>
  <si>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</si>
  <si>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</si>
  <si>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</si>
  <si>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</si>
  <si>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</si>
  <si>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</si>
  <si>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</si>
  <si>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</si>
  <si>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</si>
  <si>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</si>
  <si>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</si>
  <si>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</si>
  <si>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</si>
  <si>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</si>
  <si>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</si>
  <si>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</si>
  <si>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</si>
  <si>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</si>
  <si>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</si>
  <si>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</si>
  <si>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</si>
  <si>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</si>
  <si>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</si>
  <si>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</si>
  <si>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</si>
  <si>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</si>
  <si>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</si>
  <si>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</si>
  <si>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</si>
  <si>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</si>
  <si>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</si>
  <si>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</si>
  <si>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</si>
  <si>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</si>
  <si>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</si>
  <si>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</si>
  <si>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</si>
  <si>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</si>
  <si>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</si>
  <si>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</si>
  <si>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</si>
  <si>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</si>
  <si>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</si>
  <si>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</si>
  <si>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</si>
  <si>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</si>
  <si>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</si>
  <si>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</si>
  <si>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</si>
  <si>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</si>
  <si>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</si>
  <si>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</si>
  <si>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</si>
  <si>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</si>
  <si>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</si>
  <si>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</si>
  <si>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</si>
  <si>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</si>
  <si>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</si>
  <si>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</si>
  <si>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</si>
  <si>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</si>
  <si>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</si>
  <si>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</si>
  <si>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</si>
  <si>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</si>
  <si>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</si>
  <si>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</si>
  <si>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</si>
  <si>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</si>
  <si>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</si>
  <si>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</si>
  <si>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</si>
  <si>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</si>
  <si>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</si>
  <si>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</si>
  <si>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</si>
  <si>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</si>
  <si>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</si>
  <si>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</si>
  <si>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</si>
  <si>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</si>
  <si>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</si>
  <si>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</si>
  <si>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</si>
  <si>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</si>
  <si>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</si>
  <si>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</si>
  <si>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</si>
  <si>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</si>
  <si>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</si>
  <si>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</si>
  <si>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</si>
  <si>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</si>
  <si>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</si>
  <si>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</si>
  <si>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</si>
  <si>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</si>
  <si>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</si>
  <si>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</si>
  <si>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</si>
  <si>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</si>
  <si>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</si>
  <si>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</si>
  <si>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</si>
  <si>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</si>
  <si>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</si>
  <si>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</si>
  <si>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</si>
  <si>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</si>
  <si>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</si>
  <si>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</si>
  <si>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</si>
  <si>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</si>
  <si>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</si>
  <si>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</si>
  <si>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</si>
  <si>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</si>
  <si>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</si>
  <si>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</si>
  <si>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</si>
  <si>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</si>
  <si>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</si>
  <si>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</si>
  <si>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</si>
  <si>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</si>
  <si>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</si>
  <si>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</si>
  <si>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</si>
  <si>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</si>
  <si>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</si>
  <si>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</si>
  <si>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</si>
  <si>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</si>
  <si>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</si>
  <si>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</si>
  <si>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</si>
  <si>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</si>
  <si>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</si>
  <si>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</si>
  <si>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</si>
  <si>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</si>
  <si>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</si>
  <si>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</si>
  <si>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</si>
  <si>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</si>
  <si>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</si>
  <si>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</si>
  <si>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</si>
  <si>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</si>
  <si>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</si>
  <si>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</si>
  <si>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</si>
  <si>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</si>
  <si>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</si>
  <si>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</si>
  <si>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</si>
  <si>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</si>
  <si>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</si>
  <si>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</si>
  <si>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</si>
  <si>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</si>
  <si>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</si>
  <si>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</si>
  <si>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</si>
  <si>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</si>
  <si>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</si>
  <si>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</si>
  <si>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</si>
  <si>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</si>
  <si>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</si>
  <si>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</si>
  <si>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</si>
  <si>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</si>
  <si>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</si>
  <si>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</si>
  <si>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</si>
  <si>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</si>
  <si>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</si>
  <si>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</si>
  <si>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</si>
  <si>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</si>
  <si>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</si>
  <si>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</si>
  <si>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</si>
  <si>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</si>
  <si>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</si>
  <si>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</si>
  <si>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</si>
  <si>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</si>
  <si>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</si>
  <si>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</si>
  <si>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</si>
  <si>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</si>
  <si>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</si>
  <si>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</si>
  <si>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</si>
  <si>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</si>
  <si>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</si>
  <si>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</si>
  <si>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</si>
  <si>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</si>
  <si>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</si>
  <si>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</si>
  <si>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</si>
  <si>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</si>
  <si>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</si>
  <si>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</si>
  <si>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</si>
  <si>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</si>
  <si>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</si>
  <si>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</si>
  <si>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</si>
  <si>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</si>
  <si>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</si>
  <si>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</si>
  <si>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</si>
  <si>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</si>
  <si>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</si>
  <si>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</si>
  <si>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</si>
  <si>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</si>
  <si>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</si>
  <si>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</si>
  <si>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</si>
  <si>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</si>
  <si>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</si>
  <si>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</si>
  <si>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</si>
  <si>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</si>
  <si>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</si>
  <si>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</si>
  <si>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</si>
  <si>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</si>
  <si>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</si>
  <si>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</si>
  <si>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</si>
  <si>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</si>
  <si>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</si>
  <si>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</si>
  <si>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</si>
  <si>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</si>
  <si>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</si>
  <si>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</si>
  <si>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</si>
  <si>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</si>
  <si>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</si>
  <si>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</si>
  <si>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</si>
  <si>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</si>
  <si>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</si>
  <si>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</si>
  <si>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</si>
  <si>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</si>
  <si>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</si>
  <si>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</si>
  <si>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</si>
  <si>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</si>
  <si>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</si>
  <si>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</si>
  <si>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</si>
  <si>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</si>
  <si>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</si>
  <si>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</si>
  <si>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</si>
  <si>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</si>
  <si>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</si>
  <si>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</si>
  <si>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</si>
  <si>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</si>
  <si>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</si>
  <si>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</si>
  <si>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</si>
  <si>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</si>
  <si>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</si>
  <si>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</si>
  <si>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</si>
  <si>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</si>
  <si>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</si>
  <si>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</si>
  <si>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</si>
  <si>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</si>
  <si>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</si>
  <si>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</si>
  <si>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</si>
  <si>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</si>
  <si>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</si>
  <si>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</si>
  <si>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</si>
  <si>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</si>
  <si>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</si>
  <si>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</si>
  <si>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</si>
  <si>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</si>
  <si>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</si>
  <si>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</si>
  <si>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</si>
  <si>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</si>
  <si>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</si>
  <si>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</si>
  <si>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</si>
  <si>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</si>
  <si>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</si>
  <si>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</si>
  <si>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</si>
  <si>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</si>
  <si>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</si>
  <si>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</si>
  <si>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</si>
  <si>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</si>
  <si>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</si>
  <si>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</si>
  <si>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</si>
  <si>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</si>
  <si>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</si>
  <si>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</si>
  <si>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</si>
  <si>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</si>
  <si>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</si>
  <si>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</si>
  <si>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</si>
  <si>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</si>
  <si>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</si>
  <si>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</si>
  <si>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</si>
  <si>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</si>
  <si>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</si>
  <si>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</si>
  <si>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</si>
  <si>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</si>
  <si>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</si>
  <si>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</si>
  <si>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</si>
  <si>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</si>
  <si>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</si>
  <si>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</si>
  <si>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</si>
  <si>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</si>
  <si>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</si>
  <si>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</si>
  <si>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</si>
  <si>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</si>
  <si>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</si>
  <si>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</si>
  <si>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</si>
  <si>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</si>
  <si>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</si>
  <si>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</si>
  <si>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</si>
  <si>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</si>
  <si>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</si>
  <si>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</si>
  <si>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</si>
  <si>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</si>
  <si>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</si>
  <si>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</si>
  <si>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</si>
  <si>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</si>
  <si>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</si>
  <si>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</si>
  <si>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</si>
  <si>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</si>
  <si>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</si>
  <si>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</si>
  <si>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</si>
  <si>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</si>
  <si>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</si>
  <si>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</si>
  <si>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</si>
  <si>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</si>
  <si>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</si>
  <si>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</si>
  <si>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</si>
  <si>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</si>
  <si>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</si>
  <si>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</si>
  <si>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</si>
  <si>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</si>
  <si>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</si>
  <si>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</si>
  <si>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</si>
  <si>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</si>
  <si>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</si>
  <si>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</si>
  <si>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</si>
  <si>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</si>
  <si>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</si>
  <si>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</si>
  <si>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</si>
  <si>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</si>
  <si>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</si>
  <si>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</si>
  <si>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</si>
  <si>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</si>
  <si>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</si>
  <si>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</si>
  <si>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</si>
  <si>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</si>
  <si>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</si>
  <si>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</si>
  <si>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</si>
  <si>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</si>
  <si>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</si>
  <si>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</si>
  <si>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</si>
  <si>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</si>
  <si>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</si>
  <si>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</si>
  <si>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</si>
  <si>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</si>
  <si>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</si>
  <si>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</si>
  <si>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</si>
  <si>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</si>
  <si>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</si>
  <si>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</si>
  <si>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</si>
  <si>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</si>
  <si>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</si>
  <si>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</si>
  <si>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</si>
  <si>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</si>
  <si>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</si>
  <si>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</si>
  <si>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</si>
  <si>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</si>
  <si>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</si>
  <si>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</si>
  <si>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</si>
  <si>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</si>
  <si>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</si>
  <si>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</si>
  <si>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</si>
  <si>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</si>
  <si>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</si>
  <si>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</si>
  <si>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</si>
  <si>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</si>
  <si>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</si>
  <si>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</si>
  <si>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</si>
  <si>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</si>
  <si>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</si>
  <si>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</si>
  <si>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</si>
  <si>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</si>
  <si>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</si>
  <si>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</si>
  <si>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</si>
  <si>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</si>
  <si>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</si>
  <si>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</si>
  <si>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</si>
  <si>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</si>
  <si>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</si>
  <si>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</si>
  <si>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</si>
  <si>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</si>
  <si>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</si>
  <si>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</si>
  <si>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</si>
  <si>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</si>
  <si>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</si>
  <si>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</si>
  <si>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</si>
  <si>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</si>
  <si>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</si>
  <si>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</si>
  <si>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</si>
  <si>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</si>
  <si>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</si>
  <si>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</si>
  <si>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</si>
  <si>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</si>
  <si>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</si>
  <si>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</si>
  <si>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</si>
  <si>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</si>
  <si>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</si>
  <si>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</si>
  <si>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</si>
  <si>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</si>
  <si>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</si>
  <si>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</si>
  <si>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</si>
  <si>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</si>
  <si>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</si>
  <si>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</si>
  <si>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</si>
  <si>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</si>
  <si>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</si>
  <si>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</si>
  <si>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</si>
  <si>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</si>
  <si>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</si>
  <si>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</si>
  <si>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</si>
  <si>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</si>
  <si>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</si>
  <si>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</si>
  <si>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</si>
  <si>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</si>
  <si>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</si>
  <si>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</si>
  <si>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</si>
  <si>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</si>
  <si>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</si>
  <si>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</si>
  <si>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</si>
  <si>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</si>
  <si>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</si>
  <si>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</si>
  <si>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</si>
  <si>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</si>
  <si>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</si>
  <si>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</si>
  <si>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</si>
  <si>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</si>
  <si>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</si>
  <si>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</si>
  <si>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</si>
  <si>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</si>
  <si>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</si>
  <si>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</si>
  <si>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</si>
  <si>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</si>
  <si>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</si>
  <si>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</si>
  <si>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</si>
  <si>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</si>
  <si>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</si>
  <si>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</si>
  <si>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</si>
  <si>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</si>
  <si>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</si>
  <si>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</si>
  <si>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</si>
  <si>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</si>
  <si>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</si>
  <si>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</si>
  <si>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</si>
  <si>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</si>
  <si>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</si>
  <si>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</si>
  <si>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</si>
  <si>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</si>
  <si>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</si>
  <si>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</si>
  <si>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</si>
  <si>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</si>
  <si>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</si>
  <si>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</si>
  <si>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</si>
  <si>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</si>
  <si>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</si>
  <si>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</si>
  <si>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</si>
  <si>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</si>
  <si>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</si>
  <si>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</si>
  <si>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</si>
  <si>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</si>
  <si>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</si>
  <si>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2021 Africa Cup of Nations</t>
  </si>
  <si>
    <t>2021 FIFA Arab Cup</t>
  </si>
  <si>
    <t>2021 CONCACAF Gold Cup</t>
  </si>
  <si>
    <t>2021 SAFF Championship</t>
  </si>
  <si>
    <t>D</t>
  </si>
  <si>
    <t>C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</si>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</sst>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0" xfId="0" applyFont="1"/>
    <xf numFmtId="15" fontId="5" fillId="0" borderId="0" xfId="0" applyNumberFormat="1" applyFont="1"/>
    <xf numFmtId="0" fontId="6" fillId="0" borderId="3" xfId="1" applyBorder="1"/>
    <xf numFmtId="9" fontId="6" fillId="0" borderId="19" xfId="1" applyNumberFormat="1" applyBorder="1"/>
    <xf numFmtId="9" fontId="6" fillId="0" borderId="21" xfId="1" applyNumberFormat="1" applyBorder="1"/>
    <xf numFmtId="9" fontId="6" fillId="0" borderId="20" xfId="1" applyNumberFormat="1" applyBorder="1"/>
    <xf numFmtId="9" fontId="6" fillId="0" borderId="4" xfId="1" applyNumberFormat="1" applyBorder="1"/>
    <xf numFmtId="9" fontId="6" fillId="0" borderId="2" xfId="1" applyNumberFormat="1" applyBorder="1"/>
    <xf numFmtId="9" fontId="6" fillId="0" borderId="8" xfId="1" applyNumberFormat="1" applyBorder="1"/>
    <xf numFmtId="9" fontId="6" fillId="0" borderId="10" xfId="1" applyNumberFormat="1" applyBorder="1"/>
    <xf numFmtId="9" fontId="6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95" workbookViewId="0">
      <selection activeCell="B115" sqref="B11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715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"/>
  <sheetViews>
    <sheetView topLeftCell="A43" workbookViewId="0">
      <selection activeCell="I54" sqref="I54:I69"/>
    </sheetView>
  </sheetViews>
  <sheetFormatPr defaultRowHeight="15" x14ac:dyDescent="0.25"/>
  <sheetData>
    <row r="2" spans="1:9" x14ac:dyDescent="0.25">
      <c r="A2" t="s">
        <v>694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694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694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694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694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693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693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693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693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693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295</v>
      </c>
      <c r="C13" t="str">
        <f>INDEX(Teams!$A$1:$A$321,MATCH(B13,Teams!$B$1:$B$321,0))</f>
        <v>DZ</v>
      </c>
      <c r="F13" t="str">
        <f>IF(A13&lt;&gt;A12,A13&amp;":[","")</f>
        <v>A:[</v>
      </c>
      <c r="G13" t="str">
        <f>"'"&amp;C13&amp;"'"</f>
        <v>'DZ'</v>
      </c>
      <c r="H13" t="str">
        <f>IF(A13&lt;&gt;A14,"],",",")</f>
        <v>,</v>
      </c>
      <c r="I13" t="str">
        <f t="shared" ref="I13:I52" si="5">F13&amp;G13&amp;H13</f>
        <v>A:['DZ',</v>
      </c>
    </row>
    <row r="14" spans="1:9" x14ac:dyDescent="0.25">
      <c r="A14" t="str">
        <f>CHAR(65+FLOOR(COUNTA(A$12:A13)/4,1))</f>
        <v>A</v>
      </c>
      <c r="B14" t="s">
        <v>341</v>
      </c>
      <c r="C14" t="str">
        <f>INDEX(Teams!$A$1:$A$321,MATCH(B14,Teams!$B$1:$B$321,0))</f>
        <v>BF</v>
      </c>
      <c r="F14" t="str">
        <f t="shared" ref="F14:F23" si="6">IF(A14&lt;&gt;A13,A14&amp;":[","")</f>
        <v/>
      </c>
      <c r="G14" t="str">
        <f t="shared" ref="G14:G23" si="7">"'"&amp;C14&amp;"'"</f>
        <v>'BF'</v>
      </c>
      <c r="H14" t="str">
        <f t="shared" ref="H14:H23" si="8">IF(A14&lt;&gt;A15,"],",",")</f>
        <v>,</v>
      </c>
      <c r="I14" t="str">
        <f t="shared" si="5"/>
        <v>'BF',</v>
      </c>
    </row>
    <row r="15" spans="1:9" x14ac:dyDescent="0.25">
      <c r="A15" t="str">
        <f>CHAR(65+FLOOR(COUNTA(A$12:A14)/4,1))</f>
        <v>A</v>
      </c>
      <c r="B15" t="s">
        <v>524</v>
      </c>
      <c r="C15" t="str">
        <f>INDEX(Teams!$A$1:$A$321,MATCH(B15,Teams!$B$1:$B$321,0))</f>
        <v>NE</v>
      </c>
      <c r="F15" t="str">
        <f t="shared" si="6"/>
        <v/>
      </c>
      <c r="G15" t="str">
        <f t="shared" si="7"/>
        <v>'NE'</v>
      </c>
      <c r="H15" t="str">
        <f t="shared" si="8"/>
        <v>,</v>
      </c>
      <c r="I15" t="str">
        <f t="shared" si="5"/>
        <v>'NE',</v>
      </c>
    </row>
    <row r="16" spans="1:9" x14ac:dyDescent="0.25">
      <c r="A16" t="str">
        <f>CHAR(65+FLOOR(COUNTA(A$12:A15)/4,1))</f>
        <v>A</v>
      </c>
      <c r="B16" t="s">
        <v>384</v>
      </c>
      <c r="C16" t="str">
        <f>INDEX(Teams!$A$1:$A$321,MATCH(B16,Teams!$B$1:$B$321,0))</f>
        <v>DJ</v>
      </c>
      <c r="F16" t="str">
        <f t="shared" si="6"/>
        <v/>
      </c>
      <c r="G16" t="str">
        <f t="shared" si="7"/>
        <v>'DJ'</v>
      </c>
      <c r="H16" t="str">
        <f t="shared" si="8"/>
        <v>],</v>
      </c>
      <c r="I16" t="str">
        <f t="shared" si="5"/>
        <v>'DJ'],</v>
      </c>
    </row>
    <row r="17" spans="1:9" x14ac:dyDescent="0.25">
      <c r="A17" t="str">
        <f>CHAR(65+FLOOR(COUNTA(A$12:A16)/4,1))</f>
        <v>B</v>
      </c>
      <c r="B17" t="s">
        <v>638</v>
      </c>
      <c r="C17" t="str">
        <f>INDEX(Teams!$A$1:$A$321,MATCH(B17,Teams!$B$1:$B$321,0))</f>
        <v>TN</v>
      </c>
      <c r="F17" t="str">
        <f t="shared" si="6"/>
        <v>B:[</v>
      </c>
      <c r="G17" t="str">
        <f t="shared" si="7"/>
        <v>'TN'</v>
      </c>
      <c r="H17" t="str">
        <f t="shared" si="8"/>
        <v>,</v>
      </c>
      <c r="I17" t="str">
        <f t="shared" si="5"/>
        <v>B:['TN',</v>
      </c>
    </row>
    <row r="18" spans="1:9" x14ac:dyDescent="0.25">
      <c r="A18" t="str">
        <f>CHAR(65+FLOOR(COUNTA(A$12:A17)/4,1))</f>
        <v>B</v>
      </c>
      <c r="B18" t="s">
        <v>690</v>
      </c>
      <c r="C18" t="str">
        <f>INDEX(Teams!$A$1:$A$321,MATCH(B18,Teams!$B$1:$B$321,0))</f>
        <v>ZM</v>
      </c>
      <c r="F18" t="str">
        <f t="shared" si="6"/>
        <v/>
      </c>
      <c r="G18" t="str">
        <f t="shared" si="7"/>
        <v>'ZM'</v>
      </c>
      <c r="H18" t="str">
        <f t="shared" si="8"/>
        <v>,</v>
      </c>
      <c r="I18" t="str">
        <f t="shared" si="5"/>
        <v>'ZM',</v>
      </c>
    </row>
    <row r="19" spans="1:9" x14ac:dyDescent="0.25">
      <c r="A19" t="str">
        <f>CHAR(65+FLOOR(COUNTA(A$12:A18)/4,1))</f>
        <v>B</v>
      </c>
      <c r="B19" t="s">
        <v>502</v>
      </c>
      <c r="C19" t="str">
        <f>INDEX(Teams!$A$1:$A$321,MATCH(B19,Teams!$B$1:$B$321,0))</f>
        <v>MR</v>
      </c>
      <c r="F19" t="str">
        <f t="shared" si="6"/>
        <v/>
      </c>
      <c r="G19" t="str">
        <f t="shared" si="7"/>
        <v>'MR'</v>
      </c>
      <c r="H19" t="str">
        <f t="shared" si="8"/>
        <v>,</v>
      </c>
      <c r="I19" t="str">
        <f t="shared" si="5"/>
        <v>'MR',</v>
      </c>
    </row>
    <row r="20" spans="1:9" x14ac:dyDescent="0.25">
      <c r="A20" t="str">
        <f>CHAR(65+FLOOR(COUNTA(A$12:A19)/4,1))</f>
        <v>B</v>
      </c>
      <c r="B20" t="s">
        <v>404</v>
      </c>
      <c r="C20" t="str">
        <f>INDEX(Teams!$A$1:$A$321,MATCH(B20,Teams!$B$1:$B$321,0))</f>
        <v>GQ</v>
      </c>
      <c r="F20" t="str">
        <f t="shared" si="6"/>
        <v/>
      </c>
      <c r="G20" t="str">
        <f t="shared" si="7"/>
        <v>'GQ'</v>
      </c>
      <c r="H20" t="str">
        <f t="shared" si="8"/>
        <v>],</v>
      </c>
      <c r="I20" t="str">
        <f t="shared" si="5"/>
        <v>'GQ'],</v>
      </c>
    </row>
    <row r="21" spans="1:9" x14ac:dyDescent="0.25">
      <c r="A21" t="str">
        <f>CHAR(65+FLOOR(COUNTA(A$12:A20)/4,1))</f>
        <v>C</v>
      </c>
      <c r="B21" t="s">
        <v>525</v>
      </c>
      <c r="C21" t="str">
        <f>INDEX(Teams!$A$1:$A$321,MATCH(B21,Teams!$B$1:$B$321,0))</f>
        <v>NG</v>
      </c>
      <c r="F21" t="str">
        <f t="shared" si="6"/>
        <v>C:[</v>
      </c>
      <c r="G21" t="str">
        <f t="shared" si="7"/>
        <v>'NG'</v>
      </c>
      <c r="H21" t="str">
        <f t="shared" si="8"/>
        <v>,</v>
      </c>
      <c r="I21" t="str">
        <f t="shared" si="5"/>
        <v>C:['NG',</v>
      </c>
    </row>
    <row r="22" spans="1:9" x14ac:dyDescent="0.25">
      <c r="A22" t="str">
        <f>CHAR(65+FLOOR(COUNTA(A$12:A21)/4,1))</f>
        <v>C</v>
      </c>
      <c r="B22" t="s">
        <v>348</v>
      </c>
      <c r="C22" t="str">
        <f>INDEX(Teams!$A$1:$A$321,MATCH(B22,Teams!$B$1:$B$321,0))</f>
        <v>CV</v>
      </c>
      <c r="F22" t="str">
        <f t="shared" si="6"/>
        <v/>
      </c>
      <c r="G22" t="str">
        <f t="shared" si="7"/>
        <v>'CV'</v>
      </c>
      <c r="H22" t="str">
        <f t="shared" si="8"/>
        <v>,</v>
      </c>
      <c r="I22" t="str">
        <f t="shared" si="5"/>
        <v>'CV',</v>
      </c>
    </row>
    <row r="23" spans="1:9" x14ac:dyDescent="0.25">
      <c r="A23" t="str">
        <f>CHAR(65+FLOOR(COUNTA(A$12:A22)/4,1))</f>
        <v>C</v>
      </c>
      <c r="B23" t="s">
        <v>362</v>
      </c>
      <c r="C23" t="str">
        <f>INDEX(Teams!$A$1:$A$321,MATCH(B23,Teams!$B$1:$B$321,0))</f>
        <v>CF</v>
      </c>
      <c r="F23" t="str">
        <f t="shared" si="6"/>
        <v/>
      </c>
      <c r="G23" t="str">
        <f t="shared" si="7"/>
        <v>'CF'</v>
      </c>
      <c r="H23" t="str">
        <f t="shared" si="8"/>
        <v>,</v>
      </c>
      <c r="I23" t="str">
        <f t="shared" si="5"/>
        <v>'CF',</v>
      </c>
    </row>
    <row r="24" spans="1:9" x14ac:dyDescent="0.25">
      <c r="A24" t="str">
        <f>CHAR(65+FLOOR(COUNTA(A$12:A23)/4,1))</f>
        <v>C</v>
      </c>
      <c r="B24" t="s">
        <v>481</v>
      </c>
      <c r="C24" t="str">
        <f>INDEX(Teams!$A$1:$A$321,MATCH(B24,Teams!$B$1:$B$321,0))</f>
        <v>LR</v>
      </c>
      <c r="F24" t="str">
        <f t="shared" ref="F24:F52" si="9">IF(A24&lt;&gt;A23,A24&amp;":[","")</f>
        <v/>
      </c>
      <c r="G24" t="str">
        <f t="shared" ref="G24:G52" si="10">"'"&amp;C24&amp;"'"</f>
        <v>'LR'</v>
      </c>
      <c r="H24" t="str">
        <f t="shared" ref="H24:H52" si="11">IF(A24&lt;&gt;A25,"],",",")</f>
        <v>],</v>
      </c>
      <c r="I24" t="str">
        <f t="shared" si="5"/>
        <v>'LR'],</v>
      </c>
    </row>
    <row r="25" spans="1:9" x14ac:dyDescent="0.25">
      <c r="A25" t="str">
        <f>CHAR(65+FLOOR(COUNTA(A$12:A24)/4,1))</f>
        <v>D</v>
      </c>
      <c r="B25" t="s">
        <v>346</v>
      </c>
      <c r="C25" t="str">
        <f>INDEX(Teams!$A$1:$A$321,MATCH(B25,Teams!$B$1:$B$321,0))</f>
        <v>CM</v>
      </c>
      <c r="F25" t="str">
        <f t="shared" si="9"/>
        <v>D:[</v>
      </c>
      <c r="G25" t="str">
        <f t="shared" si="10"/>
        <v>'CM'</v>
      </c>
      <c r="H25" t="str">
        <f t="shared" si="11"/>
        <v>,</v>
      </c>
      <c r="I25" t="str">
        <f t="shared" si="5"/>
        <v>D:['CM',</v>
      </c>
    </row>
    <row r="26" spans="1:9" x14ac:dyDescent="0.25">
      <c r="A26" t="str">
        <f>CHAR(65+FLOOR(COUNTA(A$12:A25)/4,1))</f>
        <v>D</v>
      </c>
      <c r="B26" t="s">
        <v>462</v>
      </c>
      <c r="C26" t="str">
        <f>INDEX(Teams!$A$1:$A$321,MATCH(B26,Teams!$B$1:$B$321,0))</f>
        <v>CI</v>
      </c>
      <c r="F26" t="str">
        <f t="shared" si="9"/>
        <v/>
      </c>
      <c r="G26" t="str">
        <f t="shared" si="10"/>
        <v>'CI'</v>
      </c>
      <c r="H26" t="str">
        <f t="shared" si="11"/>
        <v>,</v>
      </c>
      <c r="I26" t="str">
        <f t="shared" si="5"/>
        <v>'CI',</v>
      </c>
    </row>
    <row r="27" spans="1:9" x14ac:dyDescent="0.25">
      <c r="A27" t="str">
        <f>CHAR(65+FLOOR(COUNTA(A$12:A26)/4,1))</f>
        <v>D</v>
      </c>
      <c r="B27" t="s">
        <v>512</v>
      </c>
      <c r="C27" t="str">
        <f>INDEX(Teams!$A$1:$A$321,MATCH(B27,Teams!$B$1:$B$321,0))</f>
        <v>MZ</v>
      </c>
      <c r="F27" t="str">
        <f t="shared" si="9"/>
        <v/>
      </c>
      <c r="G27" t="str">
        <f t="shared" si="10"/>
        <v>'MZ'</v>
      </c>
      <c r="H27" t="str">
        <f t="shared" si="11"/>
        <v>,</v>
      </c>
      <c r="I27" t="str">
        <f t="shared" si="5"/>
        <v>'MZ',</v>
      </c>
    </row>
    <row r="28" spans="1:9" x14ac:dyDescent="0.25">
      <c r="A28" t="str">
        <f>CHAR(65+FLOOR(COUNTA(A$12:A27)/4,1))</f>
        <v>D</v>
      </c>
      <c r="B28" t="s">
        <v>489</v>
      </c>
      <c r="C28" t="str">
        <f>INDEX(Teams!$A$1:$A$321,MATCH(B28,Teams!$B$1:$B$321,0))</f>
        <v>MW</v>
      </c>
      <c r="F28" t="str">
        <f t="shared" si="9"/>
        <v/>
      </c>
      <c r="G28" t="str">
        <f t="shared" si="10"/>
        <v>'MW'</v>
      </c>
      <c r="H28" t="str">
        <f t="shared" si="11"/>
        <v>],</v>
      </c>
      <c r="I28" t="str">
        <f t="shared" si="5"/>
        <v>'MW'],</v>
      </c>
    </row>
    <row r="29" spans="1:9" x14ac:dyDescent="0.25">
      <c r="A29" t="str">
        <f>CHAR(65+FLOOR(COUNTA(A$12:A28)/4,1))</f>
        <v>E</v>
      </c>
      <c r="B29" t="s">
        <v>496</v>
      </c>
      <c r="C29" t="str">
        <f>INDEX(Teams!$A$1:$A$321,MATCH(B29,Teams!$B$1:$B$321,0))</f>
        <v>ML</v>
      </c>
      <c r="F29" t="str">
        <f t="shared" si="9"/>
        <v>E:[</v>
      </c>
      <c r="G29" t="str">
        <f t="shared" si="10"/>
        <v>'ML'</v>
      </c>
      <c r="H29" t="str">
        <f t="shared" si="11"/>
        <v>,</v>
      </c>
      <c r="I29" t="str">
        <f t="shared" si="5"/>
        <v>E:['ML',</v>
      </c>
    </row>
    <row r="30" spans="1:9" x14ac:dyDescent="0.25">
      <c r="A30" t="str">
        <f>CHAR(65+FLOOR(COUNTA(A$12:A29)/4,1))</f>
        <v>E</v>
      </c>
      <c r="B30" t="s">
        <v>648</v>
      </c>
      <c r="C30" t="str">
        <f>INDEX(Teams!$A$1:$A$321,MATCH(B30,Teams!$B$1:$B$321,0))</f>
        <v>UG</v>
      </c>
      <c r="F30" t="str">
        <f t="shared" si="9"/>
        <v/>
      </c>
      <c r="G30" t="str">
        <f t="shared" si="10"/>
        <v>'UG'</v>
      </c>
      <c r="H30" t="str">
        <f t="shared" si="11"/>
        <v>,</v>
      </c>
      <c r="I30" t="str">
        <f t="shared" si="5"/>
        <v>'UG',</v>
      </c>
    </row>
    <row r="31" spans="1:9" x14ac:dyDescent="0.25">
      <c r="A31" t="str">
        <f>CHAR(65+FLOOR(COUNTA(A$12:A30)/4,1))</f>
        <v>E</v>
      </c>
      <c r="B31" t="s">
        <v>467</v>
      </c>
      <c r="C31" t="str">
        <f>INDEX(Teams!$A$1:$A$321,MATCH(B31,Teams!$B$1:$B$321,0))</f>
        <v>KE</v>
      </c>
      <c r="F31" t="str">
        <f t="shared" si="9"/>
        <v/>
      </c>
      <c r="G31" t="str">
        <f t="shared" si="10"/>
        <v>'KE'</v>
      </c>
      <c r="H31" t="str">
        <f t="shared" si="11"/>
        <v>,</v>
      </c>
      <c r="I31" t="str">
        <f t="shared" si="5"/>
        <v>'KE',</v>
      </c>
    </row>
    <row r="32" spans="1:9" x14ac:dyDescent="0.25">
      <c r="A32" t="str">
        <f>CHAR(65+FLOOR(COUNTA(A$12:A31)/4,1))</f>
        <v>E</v>
      </c>
      <c r="B32" t="s">
        <v>574</v>
      </c>
      <c r="C32" t="str">
        <f>INDEX(Teams!$A$1:$A$321,MATCH(B32,Teams!$B$1:$B$321,0))</f>
        <v>RW</v>
      </c>
      <c r="F32" t="str">
        <f t="shared" si="9"/>
        <v/>
      </c>
      <c r="G32" t="str">
        <f t="shared" si="10"/>
        <v>'RW'</v>
      </c>
      <c r="H32" t="str">
        <f t="shared" si="11"/>
        <v>],</v>
      </c>
      <c r="I32" t="str">
        <f t="shared" si="5"/>
        <v>'RW'],</v>
      </c>
    </row>
    <row r="33" spans="1:9" x14ac:dyDescent="0.25">
      <c r="A33" t="str">
        <f>CHAR(65+FLOOR(COUNTA(A$12:A32)/4,1))</f>
        <v>F</v>
      </c>
      <c r="B33" t="s">
        <v>401</v>
      </c>
      <c r="C33" t="str">
        <f>INDEX(Teams!$A$1:$A$321,MATCH(B33,Teams!$B$1:$B$321,0))</f>
        <v>EG</v>
      </c>
      <c r="F33" t="str">
        <f t="shared" si="9"/>
        <v>F:[</v>
      </c>
      <c r="G33" t="str">
        <f t="shared" si="10"/>
        <v>'EG'</v>
      </c>
      <c r="H33" t="str">
        <f t="shared" si="11"/>
        <v>,</v>
      </c>
      <c r="I33" t="str">
        <f t="shared" si="5"/>
        <v>F:['EG',</v>
      </c>
    </row>
    <row r="34" spans="1:9" x14ac:dyDescent="0.25">
      <c r="A34" t="str">
        <f>CHAR(65+FLOOR(COUNTA(A$12:A33)/4,1))</f>
        <v>F</v>
      </c>
      <c r="B34" t="s">
        <v>428</v>
      </c>
      <c r="C34" t="str">
        <f>INDEX(Teams!$A$1:$A$321,MATCH(B34,Teams!$B$1:$B$321,0))</f>
        <v>GA</v>
      </c>
      <c r="F34" t="str">
        <f t="shared" si="9"/>
        <v/>
      </c>
      <c r="G34" t="str">
        <f t="shared" si="10"/>
        <v>'GA'</v>
      </c>
      <c r="H34" t="str">
        <f t="shared" si="11"/>
        <v>,</v>
      </c>
      <c r="I34" t="str">
        <f t="shared" si="5"/>
        <v>'GA',</v>
      </c>
    </row>
    <row r="35" spans="1:9" x14ac:dyDescent="0.25">
      <c r="A35" t="str">
        <f>CHAR(65+FLOOR(COUNTA(A$12:A34)/4,1))</f>
        <v>F</v>
      </c>
      <c r="B35" t="s">
        <v>482</v>
      </c>
      <c r="C35" t="str">
        <f>INDEX(Teams!$A$1:$A$321,MATCH(B35,Teams!$B$1:$B$321,0))</f>
        <v>LY</v>
      </c>
      <c r="F35" t="str">
        <f t="shared" si="9"/>
        <v/>
      </c>
      <c r="G35" t="str">
        <f t="shared" si="10"/>
        <v>'LY'</v>
      </c>
      <c r="H35" t="str">
        <f t="shared" si="11"/>
        <v>,</v>
      </c>
      <c r="I35" t="str">
        <f t="shared" si="5"/>
        <v>'LY',</v>
      </c>
    </row>
    <row r="36" spans="1:9" x14ac:dyDescent="0.25">
      <c r="A36" t="str">
        <f>CHAR(65+FLOOR(COUNTA(A$12:A35)/4,1))</f>
        <v>F</v>
      </c>
      <c r="B36" t="s">
        <v>297</v>
      </c>
      <c r="C36" t="str">
        <f>INDEX(Teams!$A$1:$A$321,MATCH(B36,Teams!$B$1:$B$321,0))</f>
        <v>AO</v>
      </c>
      <c r="F36" t="str">
        <f t="shared" si="9"/>
        <v/>
      </c>
      <c r="G36" t="str">
        <f t="shared" si="10"/>
        <v>'AO'</v>
      </c>
      <c r="H36" t="str">
        <f t="shared" si="11"/>
        <v>],</v>
      </c>
      <c r="I36" t="str">
        <f t="shared" si="5"/>
        <v>'AO'],</v>
      </c>
    </row>
    <row r="37" spans="1:9" x14ac:dyDescent="0.25">
      <c r="A37" t="str">
        <f>CHAR(65+FLOOR(COUNTA(A$12:A36)/4,1))</f>
        <v>G</v>
      </c>
      <c r="B37" t="s">
        <v>434</v>
      </c>
      <c r="C37" t="str">
        <f>INDEX(Teams!$A$1:$A$321,MATCH(B37,Teams!$B$1:$B$321,0))</f>
        <v>GH</v>
      </c>
      <c r="F37" t="str">
        <f t="shared" si="9"/>
        <v>G:[</v>
      </c>
      <c r="G37" t="str">
        <f t="shared" si="10"/>
        <v>'GH'</v>
      </c>
      <c r="H37" t="str">
        <f t="shared" si="11"/>
        <v>,</v>
      </c>
      <c r="I37" t="str">
        <f t="shared" si="5"/>
        <v>G:['GH',</v>
      </c>
    </row>
    <row r="38" spans="1:9" x14ac:dyDescent="0.25">
      <c r="A38" t="str">
        <f>CHAR(65+FLOOR(COUNTA(A$12:A37)/4,1))</f>
        <v>G</v>
      </c>
      <c r="B38" t="s">
        <v>246</v>
      </c>
      <c r="C38" t="str">
        <f>INDEX(Teams!$A$1:$A$321,MATCH(B38,Teams!$B$1:$B$321,0))</f>
        <v>ZA</v>
      </c>
      <c r="F38" t="str">
        <f t="shared" si="9"/>
        <v/>
      </c>
      <c r="G38" t="str">
        <f t="shared" si="10"/>
        <v>'ZA'</v>
      </c>
      <c r="H38" t="str">
        <f t="shared" si="11"/>
        <v>,</v>
      </c>
      <c r="I38" t="str">
        <f t="shared" si="5"/>
        <v>'ZA',</v>
      </c>
    </row>
    <row r="39" spans="1:9" x14ac:dyDescent="0.25">
      <c r="A39" t="str">
        <f>CHAR(65+FLOOR(COUNTA(A$12:A38)/4,1))</f>
        <v>G</v>
      </c>
      <c r="B39" t="s">
        <v>692</v>
      </c>
      <c r="C39" t="str">
        <f>INDEX(Teams!$A$1:$A$321,MATCH(B39,Teams!$B$1:$B$321,0))</f>
        <v>ZW</v>
      </c>
      <c r="F39" t="str">
        <f t="shared" si="9"/>
        <v/>
      </c>
      <c r="G39" t="str">
        <f t="shared" si="10"/>
        <v>'ZW'</v>
      </c>
      <c r="H39" t="str">
        <f t="shared" si="11"/>
        <v>,</v>
      </c>
      <c r="I39" t="str">
        <f t="shared" si="5"/>
        <v>'ZW',</v>
      </c>
    </row>
    <row r="40" spans="1:9" x14ac:dyDescent="0.25">
      <c r="A40" t="str">
        <f>CHAR(65+FLOOR(COUNTA(A$12:A39)/4,1))</f>
        <v>G</v>
      </c>
      <c r="B40" t="s">
        <v>407</v>
      </c>
      <c r="C40" t="str">
        <f>INDEX(Teams!$A$1:$A$321,MATCH(B40,Teams!$B$1:$B$321,0))</f>
        <v>ET</v>
      </c>
      <c r="F40" t="str">
        <f t="shared" si="9"/>
        <v/>
      </c>
      <c r="G40" t="str">
        <f t="shared" si="10"/>
        <v>'ET'</v>
      </c>
      <c r="H40" t="str">
        <f t="shared" si="11"/>
        <v>],</v>
      </c>
      <c r="I40" t="str">
        <f t="shared" si="5"/>
        <v>'ET'],</v>
      </c>
    </row>
    <row r="41" spans="1:9" x14ac:dyDescent="0.25">
      <c r="A41" t="str">
        <f>CHAR(65+FLOOR(COUNTA(A$12:A40)/4,1))</f>
        <v>H</v>
      </c>
      <c r="B41" t="s">
        <v>582</v>
      </c>
      <c r="C41" t="str">
        <f>INDEX(Teams!$A$1:$A$321,MATCH(B41,Teams!$B$1:$B$321,0))</f>
        <v>SN</v>
      </c>
      <c r="F41" t="str">
        <f t="shared" si="9"/>
        <v>H:[</v>
      </c>
      <c r="G41" t="str">
        <f t="shared" si="10"/>
        <v>'SN'</v>
      </c>
      <c r="H41" t="str">
        <f t="shared" si="11"/>
        <v>,</v>
      </c>
      <c r="I41" t="str">
        <f t="shared" si="5"/>
        <v>H:['SN',</v>
      </c>
    </row>
    <row r="42" spans="1:9" x14ac:dyDescent="0.25">
      <c r="A42" t="str">
        <f>CHAR(65+FLOOR(COUNTA(A$12:A41)/4,1))</f>
        <v>H</v>
      </c>
      <c r="B42" t="s">
        <v>367</v>
      </c>
      <c r="C42" t="str">
        <f>INDEX(Teams!$A$1:$A$321,MATCH(B42,Teams!$B$1:$B$321,0))</f>
        <v>CG</v>
      </c>
      <c r="F42" t="str">
        <f t="shared" si="9"/>
        <v/>
      </c>
      <c r="G42" t="str">
        <f t="shared" si="10"/>
        <v>'CG'</v>
      </c>
      <c r="H42" t="str">
        <f t="shared" si="11"/>
        <v>,</v>
      </c>
      <c r="I42" t="str">
        <f t="shared" si="5"/>
        <v>'CG',</v>
      </c>
    </row>
    <row r="43" spans="1:9" x14ac:dyDescent="0.25">
      <c r="A43" t="str">
        <f>CHAR(65+FLOOR(COUNTA(A$12:A42)/4,1))</f>
        <v>H</v>
      </c>
      <c r="B43" t="s">
        <v>514</v>
      </c>
      <c r="C43" t="str">
        <f>INDEX(Teams!$A$1:$A$321,MATCH(B43,Teams!$B$1:$B$321,0))</f>
        <v>NA</v>
      </c>
      <c r="F43" t="str">
        <f t="shared" si="9"/>
        <v/>
      </c>
      <c r="G43" t="str">
        <f t="shared" si="10"/>
        <v>'NA'</v>
      </c>
      <c r="H43" t="str">
        <f t="shared" si="11"/>
        <v>,</v>
      </c>
      <c r="I43" t="str">
        <f t="shared" si="5"/>
        <v>'NA',</v>
      </c>
    </row>
    <row r="44" spans="1:9" x14ac:dyDescent="0.25">
      <c r="A44" t="str">
        <f>CHAR(65+FLOOR(COUNTA(A$12:A43)/4,1))</f>
        <v>H</v>
      </c>
      <c r="B44" t="s">
        <v>635</v>
      </c>
      <c r="C44" t="str">
        <f>INDEX(Teams!$A$1:$A$321,MATCH(B44,Teams!$B$1:$B$321,0))</f>
        <v>TG</v>
      </c>
      <c r="F44" t="str">
        <f t="shared" si="9"/>
        <v/>
      </c>
      <c r="G44" t="str">
        <f t="shared" si="10"/>
        <v>'TG'</v>
      </c>
      <c r="H44" t="str">
        <f t="shared" si="11"/>
        <v>],</v>
      </c>
      <c r="I44" t="str">
        <f t="shared" si="5"/>
        <v>'TG'],</v>
      </c>
    </row>
    <row r="45" spans="1:9" x14ac:dyDescent="0.25">
      <c r="A45" t="str">
        <f>CHAR(65+FLOOR(COUNTA(A$12:A44)/4,1))</f>
        <v>I</v>
      </c>
      <c r="B45" t="s">
        <v>511</v>
      </c>
      <c r="C45" t="str">
        <f>INDEX(Teams!$A$1:$A$321,MATCH(B45,Teams!$B$1:$B$321,0))</f>
        <v>MA</v>
      </c>
      <c r="F45" t="str">
        <f t="shared" si="9"/>
        <v>I:[</v>
      </c>
      <c r="G45" t="str">
        <f t="shared" si="10"/>
        <v>'MA'</v>
      </c>
      <c r="H45" t="str">
        <f t="shared" si="11"/>
        <v>,</v>
      </c>
      <c r="I45" t="str">
        <f t="shared" si="5"/>
        <v>I:['MA',</v>
      </c>
    </row>
    <row r="46" spans="1:9" x14ac:dyDescent="0.25">
      <c r="A46" t="str">
        <f>CHAR(65+FLOOR(COUNTA(A$12:A45)/4,1))</f>
        <v>I</v>
      </c>
      <c r="B46" t="s">
        <v>447</v>
      </c>
      <c r="C46" t="str">
        <f>INDEX(Teams!$A$1:$A$321,MATCH(B46,Teams!$B$1:$B$321,0))</f>
        <v>GN</v>
      </c>
      <c r="F46" t="str">
        <f t="shared" si="9"/>
        <v/>
      </c>
      <c r="G46" t="str">
        <f t="shared" si="10"/>
        <v>'GN'</v>
      </c>
      <c r="H46" t="str">
        <f t="shared" si="11"/>
        <v>,</v>
      </c>
      <c r="I46" t="str">
        <f t="shared" si="5"/>
        <v>'GN',</v>
      </c>
    </row>
    <row r="47" spans="1:9" x14ac:dyDescent="0.25">
      <c r="A47" t="str">
        <f>CHAR(65+FLOOR(COUNTA(A$12:A46)/4,1))</f>
        <v>I</v>
      </c>
      <c r="B47" t="s">
        <v>448</v>
      </c>
      <c r="C47" t="str">
        <f>INDEX(Teams!$A$1:$A$321,MATCH(B47,Teams!$B$1:$B$321,0))</f>
        <v>GW</v>
      </c>
      <c r="F47" t="str">
        <f t="shared" si="9"/>
        <v/>
      </c>
      <c r="G47" t="str">
        <f t="shared" si="10"/>
        <v>'GW'</v>
      </c>
      <c r="H47" t="str">
        <f t="shared" si="11"/>
        <v>,</v>
      </c>
      <c r="I47" t="str">
        <f t="shared" si="5"/>
        <v>'GW',</v>
      </c>
    </row>
    <row r="48" spans="1:9" x14ac:dyDescent="0.25">
      <c r="A48" t="str">
        <f>CHAR(65+FLOOR(COUNTA(A$12:A47)/4,1))</f>
        <v>I</v>
      </c>
      <c r="B48" t="s">
        <v>619</v>
      </c>
      <c r="C48" t="str">
        <f>INDEX(Teams!$A$1:$A$321,MATCH(B48,Teams!$B$1:$B$321,0))</f>
        <v>SD</v>
      </c>
      <c r="F48" t="str">
        <f t="shared" si="9"/>
        <v/>
      </c>
      <c r="G48" t="str">
        <f t="shared" si="10"/>
        <v>'SD'</v>
      </c>
      <c r="H48" t="str">
        <f t="shared" si="11"/>
        <v>],</v>
      </c>
      <c r="I48" t="str">
        <f t="shared" si="5"/>
        <v>'SD'],</v>
      </c>
    </row>
    <row r="49" spans="1:9" x14ac:dyDescent="0.25">
      <c r="A49" t="str">
        <f>CHAR(65+FLOOR(COUNTA(A$12:A48)/4,1))</f>
        <v>J</v>
      </c>
      <c r="B49" t="s">
        <v>389</v>
      </c>
      <c r="C49" t="str">
        <f>INDEX(Teams!$A$1:$A$321,MATCH(B49,Teams!$B$1:$B$321,0))</f>
        <v>CD</v>
      </c>
      <c r="F49" t="str">
        <f t="shared" si="9"/>
        <v>J:[</v>
      </c>
      <c r="G49" t="str">
        <f t="shared" si="10"/>
        <v>'CD'</v>
      </c>
      <c r="H49" t="str">
        <f t="shared" si="11"/>
        <v>,</v>
      </c>
      <c r="I49" t="str">
        <f t="shared" si="5"/>
        <v>J:['CD',</v>
      </c>
    </row>
    <row r="50" spans="1:9" x14ac:dyDescent="0.25">
      <c r="A50" t="str">
        <f>CHAR(65+FLOOR(COUNTA(A$12:A49)/4,1))</f>
        <v>J</v>
      </c>
      <c r="B50" t="s">
        <v>318</v>
      </c>
      <c r="C50" t="str">
        <f>INDEX(Teams!$A$1:$A$321,MATCH(B50,Teams!$B$1:$B$321,0))</f>
        <v>BJ</v>
      </c>
      <c r="F50" t="str">
        <f t="shared" si="9"/>
        <v/>
      </c>
      <c r="G50" t="str">
        <f t="shared" si="10"/>
        <v>'BJ'</v>
      </c>
      <c r="H50" t="str">
        <f t="shared" si="11"/>
        <v>,</v>
      </c>
      <c r="I50" t="str">
        <f t="shared" si="5"/>
        <v>'BJ',</v>
      </c>
    </row>
    <row r="51" spans="1:9" x14ac:dyDescent="0.25">
      <c r="A51" t="str">
        <f>CHAR(65+FLOOR(COUNTA(A$12:A50)/4,1))</f>
        <v>J</v>
      </c>
      <c r="B51" t="s">
        <v>488</v>
      </c>
      <c r="C51" t="str">
        <f>INDEX(Teams!$A$1:$A$321,MATCH(B51,Teams!$B$1:$B$321,0))</f>
        <v>MG</v>
      </c>
      <c r="F51" t="str">
        <f t="shared" si="9"/>
        <v/>
      </c>
      <c r="G51" t="str">
        <f t="shared" si="10"/>
        <v>'MG'</v>
      </c>
      <c r="H51" t="str">
        <f t="shared" si="11"/>
        <v>,</v>
      </c>
      <c r="I51" t="str">
        <f t="shared" si="5"/>
        <v>'MG',</v>
      </c>
    </row>
    <row r="52" spans="1:9" x14ac:dyDescent="0.25">
      <c r="A52" t="str">
        <f>CHAR(65+FLOOR(COUNTA(A$12:A51)/4,1))</f>
        <v>J</v>
      </c>
      <c r="B52" t="s">
        <v>631</v>
      </c>
      <c r="C52" t="str">
        <f>INDEX(Teams!$A$1:$A$321,MATCH(B52,Teams!$B$1:$B$321,0))</f>
        <v>TZ</v>
      </c>
      <c r="F52" t="str">
        <f t="shared" si="9"/>
        <v/>
      </c>
      <c r="G52" t="str">
        <f t="shared" si="10"/>
        <v>'TZ'</v>
      </c>
      <c r="H52" t="str">
        <f t="shared" si="11"/>
        <v>],</v>
      </c>
      <c r="I52" t="str">
        <f t="shared" si="5"/>
        <v>'TZ'],</v>
      </c>
    </row>
    <row r="54" spans="1:9" x14ac:dyDescent="0.25">
      <c r="A54" t="s">
        <v>694</v>
      </c>
      <c r="B54" t="s">
        <v>257</v>
      </c>
      <c r="C54" t="str">
        <f>INDEX(Teams!$B$1:$B$321,MATCH(B54,Teams!$A$1:$A$321,0))</f>
        <v>Bahrain</v>
      </c>
      <c r="F54" t="str">
        <f t="shared" ref="F54:F63" si="12">IF(A54&lt;&gt;A53,A54&amp;":[","")</f>
        <v>A:[</v>
      </c>
      <c r="G54" t="str">
        <f t="shared" ref="G54:G63" si="13">"'"&amp;B54&amp;"'"</f>
        <v>'BH'</v>
      </c>
      <c r="H54" t="str">
        <f t="shared" ref="H54:H63" si="14">IF(A54&lt;&gt;A55,"],",",")</f>
        <v>,</v>
      </c>
      <c r="I54" t="str">
        <f t="shared" ref="I54:I63" si="15">F54&amp;G54&amp;H54</f>
        <v>A:['BH',</v>
      </c>
    </row>
    <row r="55" spans="1:9" x14ac:dyDescent="0.25">
      <c r="A55" t="s">
        <v>694</v>
      </c>
      <c r="B55" t="s">
        <v>97</v>
      </c>
      <c r="C55" t="str">
        <f>INDEX(Teams!$B$1:$B$321,MATCH(B55,Teams!$A$1:$A$321,0))</f>
        <v>Iraq</v>
      </c>
      <c r="F55" t="str">
        <f t="shared" si="12"/>
        <v/>
      </c>
      <c r="G55" t="str">
        <f t="shared" si="13"/>
        <v>'IQ'</v>
      </c>
      <c r="H55" t="str">
        <f t="shared" si="14"/>
        <v>,</v>
      </c>
      <c r="I55" t="str">
        <f t="shared" si="15"/>
        <v>'IQ',</v>
      </c>
    </row>
    <row r="56" spans="1:9" x14ac:dyDescent="0.25">
      <c r="A56" t="s">
        <v>694</v>
      </c>
      <c r="B56" t="s">
        <v>194</v>
      </c>
      <c r="C56" t="str">
        <f>INDEX(Teams!$B$1:$B$321,MATCH(B56,Teams!$A$1:$A$321,0))</f>
        <v>Oman</v>
      </c>
      <c r="F56" t="str">
        <f t="shared" si="12"/>
        <v/>
      </c>
      <c r="G56" t="str">
        <f t="shared" si="13"/>
        <v>'OM'</v>
      </c>
      <c r="H56" t="str">
        <f t="shared" si="14"/>
        <v>,</v>
      </c>
      <c r="I56" t="str">
        <f t="shared" si="15"/>
        <v>'OM',</v>
      </c>
    </row>
    <row r="57" spans="1:9" x14ac:dyDescent="0.25">
      <c r="A57" t="s">
        <v>694</v>
      </c>
      <c r="B57" t="s">
        <v>122</v>
      </c>
      <c r="C57" t="str">
        <f>INDEX(Teams!$B$1:$B$321,MATCH(B57,Teams!$A$1:$A$321,0))</f>
        <v>Qatar</v>
      </c>
      <c r="F57" t="str">
        <f t="shared" si="12"/>
        <v/>
      </c>
      <c r="G57" t="str">
        <f t="shared" si="13"/>
        <v>'QA'</v>
      </c>
      <c r="H57" t="str">
        <f t="shared" si="14"/>
        <v>],</v>
      </c>
      <c r="I57" t="str">
        <f t="shared" si="15"/>
        <v>'QA'],</v>
      </c>
    </row>
    <row r="58" spans="1:9" x14ac:dyDescent="0.25">
      <c r="A58" t="s">
        <v>693</v>
      </c>
      <c r="B58" t="s">
        <v>154</v>
      </c>
      <c r="C58" t="str">
        <f>INDEX(Teams!$B$1:$B$321,MATCH(B58,Teams!$A$1:$A$321,0))</f>
        <v>United Arab Emirates</v>
      </c>
      <c r="F58" t="str">
        <f t="shared" si="12"/>
        <v>B:[</v>
      </c>
      <c r="G58" t="str">
        <f t="shared" si="13"/>
        <v>'AE'</v>
      </c>
      <c r="H58" t="str">
        <f t="shared" si="14"/>
        <v>,</v>
      </c>
      <c r="I58" t="str">
        <f t="shared" si="15"/>
        <v>B:['AE',</v>
      </c>
    </row>
    <row r="59" spans="1:9" x14ac:dyDescent="0.25">
      <c r="A59" t="s">
        <v>693</v>
      </c>
      <c r="B59" t="s">
        <v>149</v>
      </c>
      <c r="C59" t="str">
        <f>INDEX(Teams!$B$1:$B$321,MATCH(B59,Teams!$A$1:$A$321,0))</f>
        <v>Mauritania</v>
      </c>
      <c r="F59" t="str">
        <f t="shared" si="12"/>
        <v/>
      </c>
      <c r="G59" t="str">
        <f t="shared" si="13"/>
        <v>'MR'</v>
      </c>
      <c r="H59" t="str">
        <f t="shared" si="14"/>
        <v>,</v>
      </c>
      <c r="I59" t="str">
        <f t="shared" si="15"/>
        <v>'MR',</v>
      </c>
    </row>
    <row r="60" spans="1:9" x14ac:dyDescent="0.25">
      <c r="A60" t="s">
        <v>693</v>
      </c>
      <c r="B60" t="s">
        <v>118</v>
      </c>
      <c r="C60" t="str">
        <f>INDEX(Teams!$B$1:$B$321,MATCH(B60,Teams!$A$1:$A$321,0))</f>
        <v>Syria</v>
      </c>
      <c r="F60" t="str">
        <f t="shared" si="12"/>
        <v/>
      </c>
      <c r="G60" t="str">
        <f t="shared" si="13"/>
        <v>'SY'</v>
      </c>
      <c r="H60" t="str">
        <f t="shared" si="14"/>
        <v>,</v>
      </c>
      <c r="I60" t="str">
        <f t="shared" si="15"/>
        <v>'SY',</v>
      </c>
    </row>
    <row r="61" spans="1:9" x14ac:dyDescent="0.25">
      <c r="A61" t="s">
        <v>693</v>
      </c>
      <c r="B61" t="s">
        <v>96</v>
      </c>
      <c r="C61" t="str">
        <f>INDEX(Teams!$B$1:$B$321,MATCH(B61,Teams!$A$1:$A$321,0))</f>
        <v>Tunisia</v>
      </c>
      <c r="F61" t="str">
        <f t="shared" si="12"/>
        <v/>
      </c>
      <c r="G61" t="str">
        <f t="shared" si="13"/>
        <v>'TN'</v>
      </c>
      <c r="H61" t="str">
        <f t="shared" si="14"/>
        <v>],</v>
      </c>
      <c r="I61" t="str">
        <f t="shared" si="15"/>
        <v>'TN'],</v>
      </c>
    </row>
    <row r="62" spans="1:9" x14ac:dyDescent="0.25">
      <c r="A62" t="s">
        <v>746</v>
      </c>
      <c r="B62" t="s">
        <v>91</v>
      </c>
      <c r="C62" t="str">
        <f>INDEX(Teams!$B$1:$B$321,MATCH(B62,Teams!$A$1:$A$321,0))</f>
        <v>Jordan</v>
      </c>
      <c r="F62" t="str">
        <f t="shared" si="12"/>
        <v>C:[</v>
      </c>
      <c r="G62" t="str">
        <f t="shared" si="13"/>
        <v>'JO'</v>
      </c>
      <c r="H62" t="str">
        <f t="shared" si="14"/>
        <v>,</v>
      </c>
      <c r="I62" t="str">
        <f t="shared" si="15"/>
        <v>C:['JO',</v>
      </c>
    </row>
    <row r="63" spans="1:9" x14ac:dyDescent="0.25">
      <c r="A63" t="s">
        <v>746</v>
      </c>
      <c r="B63" t="s">
        <v>85</v>
      </c>
      <c r="C63" t="str">
        <f>INDEX(Teams!$B$1:$B$321,MATCH(B63,Teams!$A$1:$A$321,0))</f>
        <v>Morocco</v>
      </c>
      <c r="F63" t="str">
        <f t="shared" si="12"/>
        <v/>
      </c>
      <c r="G63" t="str">
        <f t="shared" si="13"/>
        <v>'MA'</v>
      </c>
      <c r="H63" t="str">
        <f t="shared" si="14"/>
        <v>,</v>
      </c>
      <c r="I63" t="str">
        <f t="shared" si="15"/>
        <v>'MA',</v>
      </c>
    </row>
    <row r="64" spans="1:9" x14ac:dyDescent="0.25">
      <c r="A64" t="s">
        <v>746</v>
      </c>
      <c r="B64" t="s">
        <v>256</v>
      </c>
      <c r="C64" t="str">
        <f>INDEX(Teams!$B$1:$B$321,MATCH(B64,Teams!$A$1:$A$321,0))</f>
        <v>Palestine</v>
      </c>
      <c r="F64" t="str">
        <f t="shared" ref="F64:F69" si="16">IF(A64&lt;&gt;A63,A64&amp;":[","")</f>
        <v/>
      </c>
      <c r="G64" t="str">
        <f t="shared" ref="G64:G69" si="17">"'"&amp;B64&amp;"'"</f>
        <v>'PS'</v>
      </c>
      <c r="H64" t="str">
        <f t="shared" ref="H64:H69" si="18">IF(A64&lt;&gt;A65,"],",",")</f>
        <v>,</v>
      </c>
      <c r="I64" t="str">
        <f t="shared" ref="I64:I69" si="19">F64&amp;G64&amp;H64</f>
        <v>'PS',</v>
      </c>
    </row>
    <row r="65" spans="1:9" x14ac:dyDescent="0.25">
      <c r="A65" t="s">
        <v>746</v>
      </c>
      <c r="B65" t="s">
        <v>158</v>
      </c>
      <c r="C65" t="str">
        <f>INDEX(Teams!$B$1:$B$321,MATCH(B65,Teams!$A$1:$A$321,0))</f>
        <v>Saudi Arabia</v>
      </c>
      <c r="F65" t="str">
        <f t="shared" si="16"/>
        <v/>
      </c>
      <c r="G65" t="str">
        <f t="shared" si="17"/>
        <v>'SA'</v>
      </c>
      <c r="H65" t="str">
        <f t="shared" si="18"/>
        <v>],</v>
      </c>
      <c r="I65" t="str">
        <f t="shared" si="19"/>
        <v>'SA'],</v>
      </c>
    </row>
    <row r="66" spans="1:9" x14ac:dyDescent="0.25">
      <c r="A66" t="s">
        <v>745</v>
      </c>
      <c r="B66" t="s">
        <v>147</v>
      </c>
      <c r="C66" t="str">
        <f>INDEX(Teams!$B$1:$B$321,MATCH(B66,Teams!$A$1:$A$321,0))</f>
        <v>Algeria</v>
      </c>
      <c r="F66" t="str">
        <f t="shared" si="16"/>
        <v>D:[</v>
      </c>
      <c r="G66" t="str">
        <f t="shared" si="17"/>
        <v>'DZ'</v>
      </c>
      <c r="H66" t="str">
        <f t="shared" si="18"/>
        <v>,</v>
      </c>
      <c r="I66" t="str">
        <f t="shared" si="19"/>
        <v>D:['DZ',</v>
      </c>
    </row>
    <row r="67" spans="1:9" x14ac:dyDescent="0.25">
      <c r="A67" t="s">
        <v>745</v>
      </c>
      <c r="B67" t="s">
        <v>151</v>
      </c>
      <c r="C67" t="str">
        <f>INDEX(Teams!$B$1:$B$321,MATCH(B67,Teams!$A$1:$A$321,0))</f>
        <v>Egypt</v>
      </c>
      <c r="F67" t="str">
        <f t="shared" si="16"/>
        <v/>
      </c>
      <c r="G67" t="str">
        <f t="shared" si="17"/>
        <v>'EG'</v>
      </c>
      <c r="H67" t="str">
        <f t="shared" si="18"/>
        <v>,</v>
      </c>
      <c r="I67" t="str">
        <f t="shared" si="19"/>
        <v>'EG',</v>
      </c>
    </row>
    <row r="68" spans="1:9" x14ac:dyDescent="0.25">
      <c r="A68" t="s">
        <v>745</v>
      </c>
      <c r="B68" t="s">
        <v>225</v>
      </c>
      <c r="C68" t="str">
        <f>INDEX(Teams!$B$1:$B$321,MATCH(B68,Teams!$A$1:$A$321,0))</f>
        <v>Lebanon</v>
      </c>
      <c r="F68" t="str">
        <f t="shared" si="16"/>
        <v/>
      </c>
      <c r="G68" t="str">
        <f t="shared" si="17"/>
        <v>'LB'</v>
      </c>
      <c r="H68" t="str">
        <f t="shared" si="18"/>
        <v>,</v>
      </c>
      <c r="I68" t="str">
        <f t="shared" si="19"/>
        <v>'LB',</v>
      </c>
    </row>
    <row r="69" spans="1:9" x14ac:dyDescent="0.25">
      <c r="A69" t="s">
        <v>745</v>
      </c>
      <c r="B69" t="s">
        <v>200</v>
      </c>
      <c r="C69" t="str">
        <f>INDEX(Teams!$B$1:$B$321,MATCH(B69,Teams!$A$1:$A$321,0))</f>
        <v>Sudan</v>
      </c>
      <c r="F69" t="str">
        <f t="shared" si="16"/>
        <v/>
      </c>
      <c r="G69" t="str">
        <f t="shared" si="17"/>
        <v>'SD'</v>
      </c>
      <c r="H69" t="str">
        <f t="shared" si="18"/>
        <v>],</v>
      </c>
      <c r="I69" t="str">
        <f t="shared" si="19"/>
        <v>'SD'],</v>
      </c>
    </row>
  </sheetData>
  <sortState ref="A54:C69">
    <sortCondition ref="A54:A69"/>
    <sortCondition ref="B54:B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topLeftCell="A2924" workbookViewId="0">
      <selection activeCell="R2955" sqref="R295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728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728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728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728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728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728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728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728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728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728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728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728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728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728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728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728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728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728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728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728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728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728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728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728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728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728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728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728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728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728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728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728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728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728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728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728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728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728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728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728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728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728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729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729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729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729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729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729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729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729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729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729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729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729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729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729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729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729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729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729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729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729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729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729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729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729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747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747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747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747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747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747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747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747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747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747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747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747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747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747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747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747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695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str">
        <f>INDEX(Worksheet!$A:A,MATCH(Fixtures!D210,Worksheet!$B:B,0))</f>
        <v>D</v>
      </c>
      <c r="AA210" t="str">
        <f t="shared" si="12"/>
        <v>['D','EG',['EG','ZW']],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str">
        <f>INDEX(Worksheet!$A:A,MATCH(Fixtures!D214,Worksheet!$B:B,0))</f>
        <v>D</v>
      </c>
      <c r="AA214" t="str">
        <f t="shared" si="12"/>
        <v>['D','EG',['DZ','KE']],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str">
        <f>INDEX(Worksheet!$A:A,MATCH(Fixtures!D219,Worksheet!$B:B,0))</f>
        <v>C</v>
      </c>
      <c r="AA219" t="str">
        <f t="shared" si="12"/>
        <v>['C','EG',['MA','NA']],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str">
        <f>INDEX(Worksheet!$A:A,MATCH(Fixtures!D223,Worksheet!$B:B,0))</f>
        <v>D</v>
      </c>
      <c r="AA223" t="str">
        <f t="shared" si="12"/>
        <v>['D','EG',['EG','CD']],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str">
        <f>INDEX(Worksheet!$A:A,MATCH(Fixtures!D225,Worksheet!$B:B,0))</f>
        <v>D</v>
      </c>
      <c r="AA225" t="str">
        <f t="shared" si="12"/>
        <v>['D','EG',['DZ','SN']],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str">
        <f>INDEX(Worksheet!$A:A,MATCH(Fixtures!D236,Worksheet!$B:B,0))</f>
        <v>D</v>
      </c>
      <c r="AA236" t="str">
        <f t="shared" si="12"/>
        <v>['D','EG',['EG','UG']],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str">
        <f>INDEX(Worksheet!$A:A,MATCH(Fixtures!D238,Worksheet!$B:B,0))</f>
        <v>D</v>
      </c>
      <c r="AA238" t="str">
        <f t="shared" si="12"/>
        <v>['D','EG',['DZ','TZ']],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str">
        <f>INDEX(Worksheet!$A:A,MATCH(Fixtures!D241,Worksheet!$B:B,0))</f>
        <v>C</v>
      </c>
      <c r="AA241" t="str">
        <f t="shared" si="12"/>
        <v>['C','EG',['MA','ZA']],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str">
        <f>INDEX(Worksheet!$A:A,MATCH(Fixtures!D245,Worksheet!$B:B,0))</f>
        <v>B</v>
      </c>
      <c r="AA245" t="str">
        <f t="shared" si="12"/>
        <v>['B','EG',['MR','TN']],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747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733</v>
      </c>
      <c r="G1" s="5">
        <v>43635</v>
      </c>
      <c r="H1" s="3" t="s">
        <v>706</v>
      </c>
      <c r="I1" s="3" t="s">
        <v>707</v>
      </c>
      <c r="J1" s="3" t="s">
        <v>708</v>
      </c>
      <c r="K1" s="3" t="s">
        <v>716</v>
      </c>
    </row>
    <row r="2" spans="1:11" x14ac:dyDescent="0.25">
      <c r="A2" t="s">
        <v>717</v>
      </c>
      <c r="B2" s="3" t="s">
        <v>706</v>
      </c>
      <c r="C2" s="3" t="s">
        <v>707</v>
      </c>
      <c r="D2" s="3" t="s">
        <v>708</v>
      </c>
      <c r="E2" s="3" t="s">
        <v>716</v>
      </c>
      <c r="G2" t="s">
        <v>696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718</v>
      </c>
      <c r="G9" t="s">
        <v>697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719</v>
      </c>
      <c r="G16" t="s">
        <v>698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720</v>
      </c>
      <c r="G23" t="s">
        <v>699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721</v>
      </c>
      <c r="G30" t="s">
        <v>700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722</v>
      </c>
      <c r="G37" t="s">
        <v>701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723</v>
      </c>
      <c r="G45" t="s">
        <v>702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724</v>
      </c>
      <c r="G53" t="s">
        <v>703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725</v>
      </c>
      <c r="G61" t="s">
        <v>704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726</v>
      </c>
      <c r="G69" t="s">
        <v>705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732</v>
      </c>
      <c r="B1" s="7" t="s">
        <v>709</v>
      </c>
      <c r="C1" s="7" t="s">
        <v>710</v>
      </c>
      <c r="D1" s="12" t="s">
        <v>711</v>
      </c>
      <c r="E1" s="7" t="s">
        <v>712</v>
      </c>
      <c r="F1" s="7" t="s">
        <v>713</v>
      </c>
      <c r="G1" s="7" t="s">
        <v>33</v>
      </c>
      <c r="H1" s="7" t="s">
        <v>280</v>
      </c>
      <c r="J1" s="15">
        <v>43635</v>
      </c>
      <c r="K1" s="7" t="s">
        <v>709</v>
      </c>
      <c r="L1" s="7" t="s">
        <v>710</v>
      </c>
      <c r="M1" s="12" t="s">
        <v>711</v>
      </c>
      <c r="N1" s="7" t="s">
        <v>712</v>
      </c>
      <c r="O1" s="7" t="s">
        <v>713</v>
      </c>
      <c r="P1" s="7" t="s">
        <v>33</v>
      </c>
      <c r="Q1" s="7" t="s">
        <v>280</v>
      </c>
      <c r="S1" s="9" t="s">
        <v>731</v>
      </c>
      <c r="T1" s="7" t="s">
        <v>709</v>
      </c>
      <c r="U1" s="7" t="s">
        <v>710</v>
      </c>
      <c r="V1" s="12" t="s">
        <v>711</v>
      </c>
      <c r="W1" s="7" t="s">
        <v>712</v>
      </c>
      <c r="X1" s="7" t="s">
        <v>713</v>
      </c>
      <c r="Y1" s="7" t="s">
        <v>33</v>
      </c>
      <c r="Z1" s="7" t="s">
        <v>280</v>
      </c>
    </row>
    <row r="2" spans="1:26" x14ac:dyDescent="0.25">
      <c r="A2" s="11" t="s">
        <v>696</v>
      </c>
      <c r="D2" s="13"/>
      <c r="J2" s="11" t="s">
        <v>696</v>
      </c>
      <c r="M2" s="13"/>
      <c r="S2" s="11" t="s">
        <v>696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697</v>
      </c>
      <c r="D7" s="13"/>
      <c r="J7" s="11" t="s">
        <v>697</v>
      </c>
      <c r="M7" s="13"/>
      <c r="S7" s="11" t="s">
        <v>697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698</v>
      </c>
      <c r="D12" s="13"/>
      <c r="J12" s="11" t="s">
        <v>698</v>
      </c>
      <c r="M12" s="13"/>
      <c r="S12" s="11" t="s">
        <v>698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709</v>
      </c>
      <c r="C18" s="7" t="s">
        <v>710</v>
      </c>
      <c r="D18" s="12" t="s">
        <v>711</v>
      </c>
      <c r="E18" s="7" t="s">
        <v>712</v>
      </c>
      <c r="F18" s="7" t="s">
        <v>713</v>
      </c>
      <c r="G18" s="7" t="s">
        <v>33</v>
      </c>
      <c r="H18" s="7" t="s">
        <v>280</v>
      </c>
      <c r="J18" s="15">
        <v>43639</v>
      </c>
      <c r="K18" s="7" t="s">
        <v>709</v>
      </c>
      <c r="L18" s="7" t="s">
        <v>710</v>
      </c>
      <c r="M18" s="12" t="s">
        <v>711</v>
      </c>
      <c r="N18" s="7" t="s">
        <v>712</v>
      </c>
      <c r="O18" s="7" t="s">
        <v>713</v>
      </c>
      <c r="P18" s="7" t="s">
        <v>33</v>
      </c>
      <c r="Q18" s="7" t="s">
        <v>280</v>
      </c>
      <c r="S18" s="15" t="s">
        <v>734</v>
      </c>
      <c r="T18" s="7" t="s">
        <v>709</v>
      </c>
      <c r="U18" s="7" t="s">
        <v>710</v>
      </c>
      <c r="V18" s="12" t="s">
        <v>711</v>
      </c>
      <c r="W18" s="7" t="s">
        <v>712</v>
      </c>
      <c r="X18" s="7" t="s">
        <v>713</v>
      </c>
      <c r="Y18" s="7" t="s">
        <v>33</v>
      </c>
      <c r="Z18" s="7" t="s">
        <v>280</v>
      </c>
    </row>
    <row r="19" spans="1:26" x14ac:dyDescent="0.25">
      <c r="A19" s="11" t="s">
        <v>696</v>
      </c>
      <c r="D19" s="13"/>
      <c r="J19" s="11" t="s">
        <v>696</v>
      </c>
      <c r="M19" s="13"/>
      <c r="S19" s="11" t="s">
        <v>696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697</v>
      </c>
      <c r="D24" s="13"/>
      <c r="J24" s="11" t="s">
        <v>697</v>
      </c>
      <c r="M24" s="13"/>
      <c r="S24" s="11" t="s">
        <v>697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698</v>
      </c>
      <c r="D29" s="13"/>
      <c r="J29" s="11" t="s">
        <v>698</v>
      </c>
      <c r="M29" s="13"/>
      <c r="S29" s="11" t="s">
        <v>698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43637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43638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43639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43640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 t="s">
        <v>735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43642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43643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43644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</row>
    <row r="2" spans="1:8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730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730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730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730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730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730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730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730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730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732</v>
      </c>
      <c r="B1" s="7" t="s">
        <v>709</v>
      </c>
      <c r="C1" s="12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43635</v>
      </c>
      <c r="J1" s="7" t="s">
        <v>709</v>
      </c>
      <c r="K1" s="7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6" t="s">
        <v>731</v>
      </c>
      <c r="R1" s="7" t="s">
        <v>709</v>
      </c>
      <c r="S1" s="7" t="s">
        <v>710</v>
      </c>
      <c r="T1" s="7" t="s">
        <v>712</v>
      </c>
      <c r="U1" s="7" t="s">
        <v>713</v>
      </c>
      <c r="V1" s="7" t="s">
        <v>33</v>
      </c>
      <c r="W1" s="7" t="s">
        <v>280</v>
      </c>
    </row>
    <row r="2" spans="1:23" x14ac:dyDescent="0.25">
      <c r="A2" s="23" t="s">
        <v>696</v>
      </c>
      <c r="B2" s="24"/>
      <c r="C2" s="25"/>
      <c r="D2" s="24"/>
      <c r="E2" s="24"/>
      <c r="F2" s="24"/>
      <c r="G2" s="24"/>
      <c r="I2" s="23" t="s">
        <v>696</v>
      </c>
      <c r="J2" s="24"/>
      <c r="K2" s="25"/>
      <c r="L2" s="24"/>
      <c r="M2" s="24"/>
      <c r="N2" s="24"/>
      <c r="O2" s="24"/>
      <c r="Q2" s="23" t="s">
        <v>696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697</v>
      </c>
      <c r="B7" s="40"/>
      <c r="C7" s="41"/>
      <c r="D7" s="40"/>
      <c r="E7" s="40"/>
      <c r="F7" s="40"/>
      <c r="G7" s="40"/>
      <c r="I7" s="33" t="s">
        <v>697</v>
      </c>
      <c r="J7" s="34"/>
      <c r="K7" s="35"/>
      <c r="L7" s="34"/>
      <c r="M7" s="34"/>
      <c r="N7" s="34"/>
      <c r="O7" s="34"/>
      <c r="Q7" s="33" t="s">
        <v>697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698</v>
      </c>
      <c r="B12" s="40"/>
      <c r="C12" s="41"/>
      <c r="D12" s="40"/>
      <c r="E12" s="40"/>
      <c r="F12" s="40"/>
      <c r="G12" s="40"/>
      <c r="I12" s="33" t="s">
        <v>698</v>
      </c>
      <c r="J12" s="34"/>
      <c r="K12" s="35"/>
      <c r="L12" s="34"/>
      <c r="M12" s="34"/>
      <c r="N12" s="34"/>
      <c r="O12" s="34"/>
      <c r="Q12" s="33" t="s">
        <v>698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715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715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715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699</v>
      </c>
      <c r="B17" s="40"/>
      <c r="C17" s="41"/>
      <c r="D17" s="40"/>
      <c r="E17" s="40"/>
      <c r="F17" s="40"/>
      <c r="G17" s="40"/>
      <c r="I17" s="33" t="s">
        <v>699</v>
      </c>
      <c r="J17" s="34"/>
      <c r="K17" s="35"/>
      <c r="L17" s="34"/>
      <c r="M17" s="34"/>
      <c r="N17" s="34"/>
      <c r="O17" s="34"/>
      <c r="Q17" s="33" t="s">
        <v>699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709</v>
      </c>
      <c r="C23" s="7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  <c r="I23" s="15">
        <v>43640</v>
      </c>
      <c r="J23" s="7" t="s">
        <v>709</v>
      </c>
      <c r="K23" s="7" t="s">
        <v>710</v>
      </c>
      <c r="L23" s="7" t="s">
        <v>712</v>
      </c>
      <c r="M23" s="7" t="s">
        <v>713</v>
      </c>
      <c r="N23" s="7" t="s">
        <v>33</v>
      </c>
      <c r="O23" s="7" t="s">
        <v>280</v>
      </c>
      <c r="Q23" s="15">
        <v>43641</v>
      </c>
      <c r="R23" s="7" t="s">
        <v>709</v>
      </c>
      <c r="S23" s="7" t="s">
        <v>710</v>
      </c>
      <c r="T23" s="7" t="s">
        <v>712</v>
      </c>
      <c r="U23" s="7" t="s">
        <v>713</v>
      </c>
      <c r="V23" s="7" t="s">
        <v>33</v>
      </c>
      <c r="W23" s="7" t="s">
        <v>280</v>
      </c>
    </row>
    <row r="24" spans="1:23" x14ac:dyDescent="0.25">
      <c r="A24" s="23" t="s">
        <v>696</v>
      </c>
      <c r="B24" s="24"/>
      <c r="C24" s="25"/>
      <c r="D24" s="24"/>
      <c r="E24" s="24"/>
      <c r="F24" s="24"/>
      <c r="G24" s="24"/>
      <c r="I24" s="23" t="s">
        <v>696</v>
      </c>
      <c r="J24" s="24"/>
      <c r="K24" s="25"/>
      <c r="L24" s="24"/>
      <c r="M24" s="24"/>
      <c r="N24" s="24"/>
      <c r="O24" s="24"/>
      <c r="Q24" s="23" t="s">
        <v>696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697</v>
      </c>
      <c r="B29" s="34"/>
      <c r="C29" s="35"/>
      <c r="D29" s="34"/>
      <c r="E29" s="34"/>
      <c r="F29" s="34"/>
      <c r="G29" s="34"/>
      <c r="I29" s="33" t="s">
        <v>697</v>
      </c>
      <c r="J29" s="34"/>
      <c r="K29" s="35"/>
      <c r="L29" s="34"/>
      <c r="M29" s="34"/>
      <c r="N29" s="34"/>
      <c r="O29" s="34"/>
      <c r="Q29" s="33" t="s">
        <v>697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698</v>
      </c>
      <c r="B34" s="34"/>
      <c r="C34" s="35"/>
      <c r="D34" s="34"/>
      <c r="E34" s="34"/>
      <c r="F34" s="34"/>
      <c r="G34" s="34"/>
      <c r="I34" s="33" t="s">
        <v>698</v>
      </c>
      <c r="J34" s="34"/>
      <c r="K34" s="35"/>
      <c r="L34" s="34"/>
      <c r="M34" s="34"/>
      <c r="N34" s="34"/>
      <c r="O34" s="34"/>
      <c r="Q34" s="33" t="s">
        <v>698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715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715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715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699</v>
      </c>
      <c r="B39" s="34"/>
      <c r="C39" s="35"/>
      <c r="D39" s="34"/>
      <c r="E39" s="34"/>
      <c r="F39" s="34"/>
      <c r="G39" s="34"/>
      <c r="I39" s="33" t="s">
        <v>699</v>
      </c>
      <c r="J39" s="34"/>
      <c r="K39" s="35"/>
      <c r="L39" s="34"/>
      <c r="M39" s="34"/>
      <c r="N39" s="34"/>
      <c r="O39" s="34"/>
      <c r="Q39" s="33" t="s">
        <v>699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736</v>
      </c>
      <c r="B45" s="7" t="s">
        <v>709</v>
      </c>
      <c r="C45" s="7" t="s">
        <v>710</v>
      </c>
      <c r="D45" s="7" t="s">
        <v>712</v>
      </c>
      <c r="E45" s="7" t="s">
        <v>713</v>
      </c>
      <c r="F45" s="7" t="s">
        <v>33</v>
      </c>
      <c r="G45" s="7" t="s">
        <v>280</v>
      </c>
    </row>
    <row r="46" spans="1:23" x14ac:dyDescent="0.25">
      <c r="A46" s="23" t="s">
        <v>696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697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698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715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699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709</v>
      </c>
      <c r="C1" s="3" t="s">
        <v>710</v>
      </c>
      <c r="D1" s="3" t="s">
        <v>714</v>
      </c>
      <c r="E1" s="3" t="s">
        <v>712</v>
      </c>
      <c r="F1" s="3" t="s">
        <v>713</v>
      </c>
      <c r="G1" s="3" t="s">
        <v>33</v>
      </c>
      <c r="H1" s="3" t="s">
        <v>280</v>
      </c>
    </row>
    <row r="2" spans="1:8" x14ac:dyDescent="0.25">
      <c r="A2" t="s">
        <v>696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697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698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699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700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701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702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703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95"/>
  <sheetViews>
    <sheetView tabSelected="1" zoomScale="90" zoomScaleNormal="90" workbookViewId="0">
      <selection activeCell="FC1" sqref="FC1"/>
    </sheetView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0" hidden="1" customWidth="1"/>
    <col min="101" max="101" width="16.42578125" hidden="1" customWidth="1"/>
    <col min="102" max="110" width="0" hidden="1" customWidth="1"/>
    <col min="111" max="111" width="17.140625" hidden="1" customWidth="1"/>
    <col min="112" max="120" width="0" hidden="1" customWidth="1"/>
    <col min="121" max="121" width="17.140625" hidden="1" customWidth="1"/>
    <col min="122" max="130" width="0" hidden="1" customWidth="1"/>
    <col min="131" max="131" width="17.140625" hidden="1" customWidth="1"/>
    <col min="132" max="137" width="0" hidden="1" customWidth="1"/>
    <col min="138" max="138" width="16.42578125" hidden="1" customWidth="1"/>
    <col min="139" max="144" width="0" hidden="1" customWidth="1"/>
    <col min="145" max="145" width="16.42578125" hidden="1" customWidth="1"/>
    <col min="146" max="151" width="0" hidden="1" customWidth="1"/>
    <col min="152" max="152" width="17.140625" bestFit="1" customWidth="1"/>
    <col min="159" max="159" width="16.42578125" bestFit="1" customWidth="1"/>
  </cols>
  <sheetData>
    <row r="1" spans="1:164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44358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44359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44360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44361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44362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44363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44364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44365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44366</v>
      </c>
      <c r="CN1" s="7" t="s">
        <v>709</v>
      </c>
      <c r="CO1" s="7" t="s">
        <v>710</v>
      </c>
      <c r="CP1" s="12" t="s">
        <v>711</v>
      </c>
      <c r="CQ1" s="7" t="s">
        <v>714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44367</v>
      </c>
      <c r="CX1" s="7" t="s">
        <v>709</v>
      </c>
      <c r="CY1" s="7" t="s">
        <v>710</v>
      </c>
      <c r="CZ1" s="12" t="s">
        <v>711</v>
      </c>
      <c r="DA1" s="7" t="s">
        <v>714</v>
      </c>
      <c r="DB1" s="7" t="s">
        <v>712</v>
      </c>
      <c r="DC1" s="7" t="s">
        <v>713</v>
      </c>
      <c r="DD1" s="7" t="s">
        <v>33</v>
      </c>
      <c r="DE1" s="7" t="s">
        <v>280</v>
      </c>
      <c r="DG1" s="15">
        <v>44368</v>
      </c>
      <c r="DH1" s="7" t="s">
        <v>709</v>
      </c>
      <c r="DI1" s="7" t="s">
        <v>710</v>
      </c>
      <c r="DJ1" s="12" t="s">
        <v>711</v>
      </c>
      <c r="DK1" s="7" t="s">
        <v>714</v>
      </c>
      <c r="DL1" s="7" t="s">
        <v>712</v>
      </c>
      <c r="DM1" s="7" t="s">
        <v>713</v>
      </c>
      <c r="DN1" s="7" t="s">
        <v>33</v>
      </c>
      <c r="DO1" s="7" t="s">
        <v>280</v>
      </c>
      <c r="DQ1" s="15">
        <v>44369</v>
      </c>
      <c r="DR1" s="7" t="s">
        <v>709</v>
      </c>
      <c r="DS1" s="7" t="s">
        <v>710</v>
      </c>
      <c r="DT1" s="12" t="s">
        <v>711</v>
      </c>
      <c r="DU1" s="7" t="s">
        <v>714</v>
      </c>
      <c r="DV1" s="7" t="s">
        <v>712</v>
      </c>
      <c r="DW1" s="7" t="s">
        <v>713</v>
      </c>
      <c r="DX1" s="7" t="s">
        <v>33</v>
      </c>
      <c r="DY1" s="7" t="s">
        <v>280</v>
      </c>
      <c r="EA1" s="15">
        <v>44370</v>
      </c>
      <c r="EB1" s="7" t="s">
        <v>714</v>
      </c>
      <c r="EC1" s="7" t="s">
        <v>712</v>
      </c>
      <c r="ED1" s="7" t="s">
        <v>713</v>
      </c>
      <c r="EE1" s="7" t="s">
        <v>33</v>
      </c>
      <c r="EF1" s="7" t="s">
        <v>280</v>
      </c>
      <c r="EH1" s="15">
        <v>44373</v>
      </c>
      <c r="EI1" s="7" t="s">
        <v>714</v>
      </c>
      <c r="EJ1" s="7" t="s">
        <v>712</v>
      </c>
      <c r="EK1" s="7" t="s">
        <v>713</v>
      </c>
      <c r="EL1" s="7" t="s">
        <v>33</v>
      </c>
      <c r="EM1" s="7" t="s">
        <v>280</v>
      </c>
      <c r="EO1" s="15">
        <v>44374</v>
      </c>
      <c r="EP1" s="7" t="s">
        <v>714</v>
      </c>
      <c r="EQ1" s="7" t="s">
        <v>712</v>
      </c>
      <c r="ER1" s="7" t="s">
        <v>713</v>
      </c>
      <c r="ES1" s="7" t="s">
        <v>33</v>
      </c>
      <c r="ET1" s="7" t="s">
        <v>280</v>
      </c>
      <c r="EV1" s="15">
        <v>44375</v>
      </c>
      <c r="EW1" s="7" t="s">
        <v>714</v>
      </c>
      <c r="EX1" s="7" t="s">
        <v>712</v>
      </c>
      <c r="EY1" s="7" t="s">
        <v>713</v>
      </c>
      <c r="EZ1" s="7" t="s">
        <v>33</v>
      </c>
      <c r="FA1" s="7" t="s">
        <v>280</v>
      </c>
      <c r="FC1" s="15">
        <v>44376</v>
      </c>
      <c r="FD1" s="7" t="s">
        <v>714</v>
      </c>
      <c r="FE1" s="7" t="s">
        <v>712</v>
      </c>
      <c r="FF1" s="7" t="s">
        <v>713</v>
      </c>
      <c r="FG1" s="7" t="s">
        <v>33</v>
      </c>
      <c r="FH1" s="7" t="s">
        <v>280</v>
      </c>
    </row>
    <row r="2" spans="1:164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  <c r="CM2" s="23" t="s">
        <v>696</v>
      </c>
      <c r="CN2" s="20"/>
      <c r="CO2" s="20"/>
      <c r="CP2" s="21"/>
      <c r="CQ2" s="20"/>
      <c r="CR2" s="20"/>
      <c r="CS2" s="20"/>
      <c r="CT2" s="20"/>
      <c r="CU2" s="20"/>
      <c r="CW2" s="23" t="s">
        <v>696</v>
      </c>
      <c r="CX2" s="20"/>
      <c r="CY2" s="20"/>
      <c r="CZ2" s="21"/>
      <c r="DA2" s="20"/>
      <c r="DB2" s="20"/>
      <c r="DC2" s="20"/>
      <c r="DD2" s="20"/>
      <c r="DE2" s="20"/>
      <c r="DG2" s="23" t="s">
        <v>696</v>
      </c>
      <c r="DH2" s="20"/>
      <c r="DI2" s="20"/>
      <c r="DJ2" s="21"/>
      <c r="DK2" s="20"/>
      <c r="DL2" s="20"/>
      <c r="DM2" s="20"/>
      <c r="DN2" s="20"/>
      <c r="DO2" s="20"/>
      <c r="DQ2" s="23" t="s">
        <v>696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</row>
    <row r="3" spans="1:164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</row>
    <row r="4" spans="1:164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</row>
    <row r="5" spans="1:164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</row>
    <row r="6" spans="1:164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9" t="s">
        <v>639</v>
      </c>
      <c r="CX6" s="50">
        <v>0</v>
      </c>
      <c r="CY6" s="51">
        <v>0</v>
      </c>
      <c r="CZ6" s="52">
        <v>0</v>
      </c>
      <c r="DA6" s="50">
        <v>0</v>
      </c>
      <c r="DB6" s="51">
        <v>0</v>
      </c>
      <c r="DC6" s="51">
        <v>0</v>
      </c>
      <c r="DD6" s="51">
        <v>0</v>
      </c>
      <c r="DE6" s="51">
        <v>0</v>
      </c>
      <c r="DG6" s="49" t="s">
        <v>639</v>
      </c>
      <c r="DH6" s="50">
        <v>0</v>
      </c>
      <c r="DI6" s="51">
        <v>0</v>
      </c>
      <c r="DJ6" s="52">
        <v>0</v>
      </c>
      <c r="DK6" s="50">
        <v>0</v>
      </c>
      <c r="DL6" s="51">
        <v>0</v>
      </c>
      <c r="DM6" s="51">
        <v>0</v>
      </c>
      <c r="DN6" s="51">
        <v>0</v>
      </c>
      <c r="DO6" s="51">
        <v>0</v>
      </c>
      <c r="DQ6" s="49" t="s">
        <v>639</v>
      </c>
      <c r="DR6" s="50">
        <v>0</v>
      </c>
      <c r="DS6" s="51">
        <v>0</v>
      </c>
      <c r="DT6" s="52">
        <v>0</v>
      </c>
      <c r="DU6" s="50">
        <v>0</v>
      </c>
      <c r="DV6" s="51">
        <v>0</v>
      </c>
      <c r="DW6" s="51">
        <v>0</v>
      </c>
      <c r="DX6" s="51">
        <v>0</v>
      </c>
      <c r="DY6" s="51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</row>
    <row r="7" spans="1:164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  <c r="CM7" s="39" t="s">
        <v>697</v>
      </c>
      <c r="CN7" s="45"/>
      <c r="CO7" s="45"/>
      <c r="CP7" s="46"/>
      <c r="CQ7" s="45"/>
      <c r="CR7" s="45"/>
      <c r="CS7" s="45"/>
      <c r="CT7" s="45"/>
      <c r="CU7" s="45"/>
      <c r="CW7" s="39" t="s">
        <v>697</v>
      </c>
      <c r="CX7" s="45"/>
      <c r="CY7" s="45"/>
      <c r="CZ7" s="46"/>
      <c r="DA7" s="45"/>
      <c r="DB7" s="45"/>
      <c r="DC7" s="45"/>
      <c r="DD7" s="45"/>
      <c r="DE7" s="45"/>
      <c r="DG7" s="39" t="s">
        <v>697</v>
      </c>
      <c r="DH7" s="45"/>
      <c r="DI7" s="45"/>
      <c r="DJ7" s="46"/>
      <c r="DK7" s="45"/>
      <c r="DL7" s="45"/>
      <c r="DM7" s="45"/>
      <c r="DN7" s="45"/>
      <c r="DO7" s="45"/>
      <c r="DQ7" s="39" t="s">
        <v>697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</row>
    <row r="8" spans="1:164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</row>
    <row r="9" spans="1:164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4">
        <v>0.54</v>
      </c>
      <c r="G9" s="4">
        <v>0.3</v>
      </c>
      <c r="H9" s="4">
        <v>0.14000000000000001</v>
      </c>
      <c r="I9" s="4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</row>
    <row r="10" spans="1:164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4">
        <v>0.16</v>
      </c>
      <c r="G10" s="4">
        <v>0.06</v>
      </c>
      <c r="H10" s="4">
        <v>0.02</v>
      </c>
      <c r="I10" s="4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9" t="s">
        <v>304</v>
      </c>
      <c r="FD10" s="53">
        <v>1</v>
      </c>
      <c r="FE10" s="53">
        <v>0</v>
      </c>
      <c r="FF10" s="53">
        <v>0</v>
      </c>
      <c r="FG10" s="53">
        <v>0</v>
      </c>
      <c r="FH10" s="53">
        <v>0</v>
      </c>
    </row>
    <row r="11" spans="1:164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9" t="s">
        <v>573</v>
      </c>
      <c r="DH11" s="53">
        <v>0</v>
      </c>
      <c r="DI11" s="54">
        <v>0</v>
      </c>
      <c r="DJ11" s="55">
        <v>0</v>
      </c>
      <c r="DK11" s="53">
        <v>0</v>
      </c>
      <c r="DL11" s="54">
        <v>0</v>
      </c>
      <c r="DM11" s="54">
        <v>0</v>
      </c>
      <c r="DN11" s="54">
        <v>0</v>
      </c>
      <c r="DO11" s="54">
        <v>0</v>
      </c>
      <c r="DQ11" s="49" t="s">
        <v>573</v>
      </c>
      <c r="DR11" s="53">
        <v>0</v>
      </c>
      <c r="DS11" s="54">
        <v>0</v>
      </c>
      <c r="DT11" s="55">
        <v>0</v>
      </c>
      <c r="DU11" s="53">
        <v>0</v>
      </c>
      <c r="DV11" s="54">
        <v>0</v>
      </c>
      <c r="DW11" s="54">
        <v>0</v>
      </c>
      <c r="DX11" s="54">
        <v>0</v>
      </c>
      <c r="DY11" s="54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9" t="s">
        <v>376</v>
      </c>
      <c r="FD11" s="53">
        <v>1</v>
      </c>
      <c r="FE11" s="53">
        <v>0</v>
      </c>
      <c r="FF11" s="53">
        <v>0</v>
      </c>
      <c r="FG11" s="53">
        <v>0</v>
      </c>
      <c r="FH11" s="53">
        <v>0</v>
      </c>
    </row>
    <row r="12" spans="1:164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  <c r="CM12" s="39" t="s">
        <v>698</v>
      </c>
      <c r="CN12" s="45"/>
      <c r="CO12" s="45"/>
      <c r="CP12" s="46"/>
      <c r="CQ12" s="45"/>
      <c r="CR12" s="45"/>
      <c r="CS12" s="45"/>
      <c r="CT12" s="45"/>
      <c r="CU12" s="45"/>
      <c r="CW12" s="39" t="s">
        <v>698</v>
      </c>
      <c r="CX12" s="45"/>
      <c r="CY12" s="45"/>
      <c r="CZ12" s="46"/>
      <c r="DA12" s="45"/>
      <c r="DB12" s="45"/>
      <c r="DC12" s="45"/>
      <c r="DD12" s="45"/>
      <c r="DE12" s="45"/>
      <c r="DG12" s="39" t="s">
        <v>698</v>
      </c>
      <c r="DH12" s="45"/>
      <c r="DI12" s="45"/>
      <c r="DJ12" s="46"/>
      <c r="DK12" s="45"/>
      <c r="DL12" s="45"/>
      <c r="DM12" s="45"/>
      <c r="DN12" s="45"/>
      <c r="DO12" s="45"/>
      <c r="DQ12" s="39" t="s">
        <v>698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9" t="s">
        <v>304</v>
      </c>
      <c r="EW12" s="54">
        <v>1</v>
      </c>
      <c r="EX12" s="54">
        <v>0</v>
      </c>
      <c r="EY12" s="54">
        <v>0</v>
      </c>
      <c r="EZ12" s="54">
        <v>0</v>
      </c>
      <c r="FA12" s="54">
        <v>0</v>
      </c>
      <c r="FC12" s="49" t="s">
        <v>413</v>
      </c>
      <c r="FD12" s="53">
        <v>1</v>
      </c>
      <c r="FE12" s="53">
        <v>0</v>
      </c>
      <c r="FF12" s="53">
        <v>0</v>
      </c>
      <c r="FG12" s="53">
        <v>0</v>
      </c>
      <c r="FH12" s="53">
        <v>0</v>
      </c>
    </row>
    <row r="13" spans="1:164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9" t="s">
        <v>376</v>
      </c>
      <c r="EW13" s="54">
        <v>1</v>
      </c>
      <c r="EX13" s="54">
        <v>0</v>
      </c>
      <c r="EY13" s="54">
        <v>0</v>
      </c>
      <c r="EZ13" s="54">
        <v>0</v>
      </c>
      <c r="FA13" s="54">
        <v>0</v>
      </c>
      <c r="FC13" s="49" t="s">
        <v>433</v>
      </c>
      <c r="FD13" s="53">
        <v>1</v>
      </c>
      <c r="FE13" s="53">
        <v>0</v>
      </c>
      <c r="FF13" s="53">
        <v>0</v>
      </c>
      <c r="FG13" s="53">
        <v>0</v>
      </c>
      <c r="FH13" s="53">
        <v>0</v>
      </c>
    </row>
    <row r="14" spans="1:164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9" t="s">
        <v>304</v>
      </c>
      <c r="EP14" s="53">
        <v>1</v>
      </c>
      <c r="EQ14" s="54">
        <v>0</v>
      </c>
      <c r="ER14" s="54">
        <v>0</v>
      </c>
      <c r="ES14" s="54">
        <v>0</v>
      </c>
      <c r="ET14" s="54">
        <v>0</v>
      </c>
      <c r="EV14" s="49" t="s">
        <v>413</v>
      </c>
      <c r="EW14" s="54">
        <v>1</v>
      </c>
      <c r="EX14" s="54">
        <v>0</v>
      </c>
      <c r="EY14" s="54">
        <v>0</v>
      </c>
      <c r="EZ14" s="54">
        <v>0</v>
      </c>
      <c r="FA14" s="54">
        <v>0</v>
      </c>
      <c r="FC14" s="49" t="s">
        <v>516</v>
      </c>
      <c r="FD14" s="53">
        <v>1</v>
      </c>
      <c r="FE14" s="53">
        <v>0</v>
      </c>
      <c r="FF14" s="53">
        <v>0</v>
      </c>
      <c r="FG14" s="53">
        <v>0</v>
      </c>
      <c r="FH14" s="53">
        <v>0</v>
      </c>
    </row>
    <row r="15" spans="1:164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9" t="s">
        <v>516</v>
      </c>
      <c r="EP15" s="53">
        <v>1</v>
      </c>
      <c r="EQ15" s="54">
        <v>0</v>
      </c>
      <c r="ER15" s="54">
        <v>0</v>
      </c>
      <c r="ES15" s="54">
        <v>0</v>
      </c>
      <c r="ET15" s="54">
        <v>0</v>
      </c>
      <c r="EV15" s="49" t="s">
        <v>516</v>
      </c>
      <c r="EW15" s="54">
        <v>1</v>
      </c>
      <c r="EX15" s="54">
        <v>0</v>
      </c>
      <c r="EY15" s="54">
        <v>0</v>
      </c>
      <c r="EZ15" s="54">
        <v>0</v>
      </c>
      <c r="FA15" s="54">
        <v>0</v>
      </c>
      <c r="FC15" s="49" t="s">
        <v>562</v>
      </c>
      <c r="FD15" s="53">
        <v>1</v>
      </c>
      <c r="FE15" s="53">
        <v>0</v>
      </c>
      <c r="FF15" s="53">
        <v>0</v>
      </c>
      <c r="FG15" s="53">
        <v>0</v>
      </c>
      <c r="FH15" s="53">
        <v>0</v>
      </c>
    </row>
    <row r="16" spans="1:164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9" t="s">
        <v>529</v>
      </c>
      <c r="BT16" s="53">
        <v>0</v>
      </c>
      <c r="BU16" s="54">
        <v>0</v>
      </c>
      <c r="BV16" s="55">
        <v>0.01</v>
      </c>
      <c r="BW16" s="53">
        <v>0.01</v>
      </c>
      <c r="BX16" s="54">
        <v>0</v>
      </c>
      <c r="BY16" s="54">
        <v>0</v>
      </c>
      <c r="BZ16" s="54">
        <v>0</v>
      </c>
      <c r="CA16" s="54">
        <v>0</v>
      </c>
      <c r="CC16" s="49" t="s">
        <v>529</v>
      </c>
      <c r="CD16" s="53">
        <v>0</v>
      </c>
      <c r="CE16" s="54">
        <v>0</v>
      </c>
      <c r="CF16" s="55">
        <v>0.01</v>
      </c>
      <c r="CG16" s="53">
        <v>0.01</v>
      </c>
      <c r="CH16" s="54">
        <v>0</v>
      </c>
      <c r="CI16" s="54">
        <v>0</v>
      </c>
      <c r="CJ16" s="54">
        <v>0</v>
      </c>
      <c r="CK16" s="54">
        <v>0</v>
      </c>
      <c r="CM16" s="49" t="s">
        <v>529</v>
      </c>
      <c r="CN16" s="53">
        <v>0</v>
      </c>
      <c r="CO16" s="54">
        <v>0</v>
      </c>
      <c r="CP16" s="55">
        <v>0.01</v>
      </c>
      <c r="CQ16" s="53">
        <v>0.01</v>
      </c>
      <c r="CR16" s="54">
        <v>0</v>
      </c>
      <c r="CS16" s="54">
        <v>0</v>
      </c>
      <c r="CT16" s="54">
        <v>0</v>
      </c>
      <c r="CU16" s="54">
        <v>0</v>
      </c>
      <c r="CW16" s="49" t="s">
        <v>529</v>
      </c>
      <c r="CX16" s="53">
        <v>0</v>
      </c>
      <c r="CY16" s="54">
        <v>0</v>
      </c>
      <c r="CZ16" s="55">
        <v>0.01</v>
      </c>
      <c r="DA16" s="53">
        <v>0</v>
      </c>
      <c r="DB16" s="54">
        <v>0</v>
      </c>
      <c r="DC16" s="54">
        <v>0</v>
      </c>
      <c r="DD16" s="54">
        <v>0</v>
      </c>
      <c r="DE16" s="54">
        <v>0</v>
      </c>
      <c r="DG16" s="49" t="s">
        <v>529</v>
      </c>
      <c r="DH16" s="53">
        <v>0</v>
      </c>
      <c r="DI16" s="54">
        <v>0</v>
      </c>
      <c r="DJ16" s="55">
        <v>0</v>
      </c>
      <c r="DK16" s="53">
        <v>0</v>
      </c>
      <c r="DL16" s="54">
        <v>0</v>
      </c>
      <c r="DM16" s="54">
        <v>0</v>
      </c>
      <c r="DN16" s="54">
        <v>0</v>
      </c>
      <c r="DO16" s="54">
        <v>0</v>
      </c>
      <c r="DQ16" s="49" t="s">
        <v>529</v>
      </c>
      <c r="DR16" s="53">
        <v>0</v>
      </c>
      <c r="DS16" s="54">
        <v>0</v>
      </c>
      <c r="DT16" s="55">
        <v>0</v>
      </c>
      <c r="DU16" s="53">
        <v>0</v>
      </c>
      <c r="DV16" s="54">
        <v>0</v>
      </c>
      <c r="DW16" s="54">
        <v>0</v>
      </c>
      <c r="DX16" s="54">
        <v>0</v>
      </c>
      <c r="DY16" s="54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9" t="s">
        <v>304</v>
      </c>
      <c r="EI16" s="53">
        <v>1</v>
      </c>
      <c r="EJ16" s="54">
        <v>0</v>
      </c>
      <c r="EK16" s="54">
        <v>0</v>
      </c>
      <c r="EL16" s="54">
        <v>0</v>
      </c>
      <c r="EM16" s="54">
        <v>0</v>
      </c>
      <c r="EO16" s="49" t="s">
        <v>562</v>
      </c>
      <c r="EP16" s="53">
        <v>1</v>
      </c>
      <c r="EQ16" s="54">
        <v>0</v>
      </c>
      <c r="ER16" s="54">
        <v>0</v>
      </c>
      <c r="ES16" s="54">
        <v>0</v>
      </c>
      <c r="ET16" s="54">
        <v>0</v>
      </c>
      <c r="EV16" s="49" t="s">
        <v>562</v>
      </c>
      <c r="EW16" s="54">
        <v>1</v>
      </c>
      <c r="EX16" s="54">
        <v>0</v>
      </c>
      <c r="EY16" s="54">
        <v>0</v>
      </c>
      <c r="EZ16" s="54">
        <v>0</v>
      </c>
      <c r="FA16" s="54">
        <v>0</v>
      </c>
      <c r="FC16" s="49" t="s">
        <v>623</v>
      </c>
      <c r="FD16" s="53">
        <v>1</v>
      </c>
      <c r="FE16" s="53">
        <v>0</v>
      </c>
      <c r="FF16" s="53">
        <v>0</v>
      </c>
      <c r="FG16" s="53">
        <v>0</v>
      </c>
      <c r="FH16" s="53">
        <v>0</v>
      </c>
    </row>
    <row r="17" spans="1:164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  <c r="CM17" s="39" t="s">
        <v>699</v>
      </c>
      <c r="CN17" s="45"/>
      <c r="CO17" s="45"/>
      <c r="CP17" s="46"/>
      <c r="CQ17" s="45"/>
      <c r="CR17" s="45"/>
      <c r="CS17" s="45"/>
      <c r="CT17" s="45"/>
      <c r="CU17" s="45"/>
      <c r="CW17" s="39" t="s">
        <v>699</v>
      </c>
      <c r="CX17" s="45"/>
      <c r="CY17" s="45"/>
      <c r="CZ17" s="46"/>
      <c r="DA17" s="45"/>
      <c r="DB17" s="45"/>
      <c r="DC17" s="45"/>
      <c r="DD17" s="45"/>
      <c r="DE17" s="45"/>
      <c r="DG17" s="39" t="s">
        <v>699</v>
      </c>
      <c r="DH17" s="45"/>
      <c r="DI17" s="45"/>
      <c r="DJ17" s="46"/>
      <c r="DK17" s="45"/>
      <c r="DL17" s="45"/>
      <c r="DM17" s="45"/>
      <c r="DN17" s="45"/>
      <c r="DO17" s="45"/>
      <c r="DQ17" s="39" t="s">
        <v>699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9" t="s">
        <v>677</v>
      </c>
      <c r="EI17" s="53">
        <v>1</v>
      </c>
      <c r="EJ17" s="54">
        <v>0</v>
      </c>
      <c r="EK17" s="54">
        <v>0</v>
      </c>
      <c r="EL17" s="54">
        <v>0</v>
      </c>
      <c r="EM17" s="54">
        <v>0</v>
      </c>
      <c r="EO17" s="49" t="s">
        <v>677</v>
      </c>
      <c r="EP17" s="53">
        <v>1</v>
      </c>
      <c r="EQ17" s="54">
        <v>0</v>
      </c>
      <c r="ER17" s="54">
        <v>0</v>
      </c>
      <c r="ES17" s="54">
        <v>0</v>
      </c>
      <c r="ET17" s="54">
        <v>0</v>
      </c>
      <c r="EV17" s="49" t="s">
        <v>677</v>
      </c>
      <c r="EW17" s="54">
        <v>1</v>
      </c>
      <c r="EX17" s="54">
        <v>0</v>
      </c>
      <c r="EY17" s="54">
        <v>0</v>
      </c>
      <c r="EZ17" s="54">
        <v>0</v>
      </c>
      <c r="FA17" s="54">
        <v>0</v>
      </c>
      <c r="FC17" s="49" t="s">
        <v>677</v>
      </c>
      <c r="FD17" s="53">
        <v>1</v>
      </c>
      <c r="FE17" s="53">
        <v>0</v>
      </c>
      <c r="FF17" s="53">
        <v>0</v>
      </c>
      <c r="FG17" s="53">
        <v>0</v>
      </c>
      <c r="FH17" s="53">
        <v>0</v>
      </c>
    </row>
    <row r="18" spans="1:164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9" t="s">
        <v>412</v>
      </c>
      <c r="EB18" s="56">
        <v>0</v>
      </c>
      <c r="EC18" s="57">
        <v>0</v>
      </c>
      <c r="ED18" s="57">
        <v>0</v>
      </c>
      <c r="EE18" s="57">
        <v>0</v>
      </c>
      <c r="EF18" s="57">
        <v>0</v>
      </c>
      <c r="EH18" s="49" t="s">
        <v>412</v>
      </c>
      <c r="EI18" s="53">
        <v>0</v>
      </c>
      <c r="EJ18" s="54">
        <v>0</v>
      </c>
      <c r="EK18" s="54">
        <v>0</v>
      </c>
      <c r="EL18" s="54">
        <v>0</v>
      </c>
      <c r="EM18" s="54">
        <v>0</v>
      </c>
      <c r="EO18" s="49" t="s">
        <v>412</v>
      </c>
      <c r="EP18" s="53">
        <v>0</v>
      </c>
      <c r="EQ18" s="54">
        <v>0</v>
      </c>
      <c r="ER18" s="54">
        <v>0</v>
      </c>
      <c r="ES18" s="54">
        <v>0</v>
      </c>
      <c r="ET18" s="54">
        <v>0</v>
      </c>
      <c r="EV18" s="49" t="s">
        <v>412</v>
      </c>
      <c r="EW18" s="54">
        <v>0</v>
      </c>
      <c r="EX18" s="54">
        <v>0</v>
      </c>
      <c r="EY18" s="54">
        <v>0</v>
      </c>
      <c r="EZ18" s="54">
        <v>0</v>
      </c>
      <c r="FA18" s="54">
        <v>0</v>
      </c>
      <c r="FC18" s="49" t="s">
        <v>412</v>
      </c>
      <c r="FD18" s="53">
        <v>0</v>
      </c>
      <c r="FE18" s="53">
        <v>0</v>
      </c>
      <c r="FF18" s="53">
        <v>0</v>
      </c>
      <c r="FG18" s="53">
        <v>0</v>
      </c>
      <c r="FH18" s="53">
        <v>0</v>
      </c>
    </row>
    <row r="19" spans="1:164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9" t="s">
        <v>453</v>
      </c>
      <c r="EB19" s="56">
        <v>0</v>
      </c>
      <c r="EC19" s="57">
        <v>0</v>
      </c>
      <c r="ED19" s="57">
        <v>0</v>
      </c>
      <c r="EE19" s="57">
        <v>0</v>
      </c>
      <c r="EF19" s="57">
        <v>0</v>
      </c>
      <c r="EH19" s="49" t="s">
        <v>453</v>
      </c>
      <c r="EI19" s="53">
        <v>0</v>
      </c>
      <c r="EJ19" s="54">
        <v>0</v>
      </c>
      <c r="EK19" s="54">
        <v>0</v>
      </c>
      <c r="EL19" s="54">
        <v>0</v>
      </c>
      <c r="EM19" s="54">
        <v>0</v>
      </c>
      <c r="EO19" s="49" t="s">
        <v>453</v>
      </c>
      <c r="EP19" s="53">
        <v>0</v>
      </c>
      <c r="EQ19" s="54">
        <v>0</v>
      </c>
      <c r="ER19" s="54">
        <v>0</v>
      </c>
      <c r="ES19" s="54">
        <v>0</v>
      </c>
      <c r="ET19" s="54">
        <v>0</v>
      </c>
      <c r="EV19" s="49" t="s">
        <v>453</v>
      </c>
      <c r="EW19" s="54">
        <v>0</v>
      </c>
      <c r="EX19" s="54">
        <v>0</v>
      </c>
      <c r="EY19" s="54">
        <v>0</v>
      </c>
      <c r="EZ19" s="54">
        <v>0</v>
      </c>
      <c r="FA19" s="54">
        <v>0</v>
      </c>
      <c r="FC19" s="49" t="s">
        <v>453</v>
      </c>
      <c r="FD19" s="53">
        <v>0</v>
      </c>
      <c r="FE19" s="53">
        <v>0</v>
      </c>
      <c r="FF19" s="53">
        <v>0</v>
      </c>
      <c r="FG19" s="53">
        <v>0</v>
      </c>
      <c r="FH19" s="53">
        <v>0</v>
      </c>
    </row>
    <row r="20" spans="1:164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9" t="s">
        <v>529</v>
      </c>
      <c r="EB20" s="56">
        <v>0</v>
      </c>
      <c r="EC20" s="57">
        <v>0</v>
      </c>
      <c r="ED20" s="57">
        <v>0</v>
      </c>
      <c r="EE20" s="57">
        <v>0</v>
      </c>
      <c r="EF20" s="57">
        <v>0</v>
      </c>
      <c r="EH20" s="49" t="s">
        <v>529</v>
      </c>
      <c r="EI20" s="53">
        <v>0</v>
      </c>
      <c r="EJ20" s="54">
        <v>0</v>
      </c>
      <c r="EK20" s="54">
        <v>0</v>
      </c>
      <c r="EL20" s="54">
        <v>0</v>
      </c>
      <c r="EM20" s="54">
        <v>0</v>
      </c>
      <c r="EO20" s="49" t="s">
        <v>529</v>
      </c>
      <c r="EP20" s="53">
        <v>0</v>
      </c>
      <c r="EQ20" s="54">
        <v>0</v>
      </c>
      <c r="ER20" s="54">
        <v>0</v>
      </c>
      <c r="ES20" s="54">
        <v>0</v>
      </c>
      <c r="ET20" s="54">
        <v>0</v>
      </c>
      <c r="EV20" s="49" t="s">
        <v>529</v>
      </c>
      <c r="EW20" s="54">
        <v>0</v>
      </c>
      <c r="EX20" s="54">
        <v>0</v>
      </c>
      <c r="EY20" s="54">
        <v>0</v>
      </c>
      <c r="EZ20" s="54">
        <v>0</v>
      </c>
      <c r="FA20" s="54">
        <v>0</v>
      </c>
      <c r="FC20" s="49" t="s">
        <v>529</v>
      </c>
      <c r="FD20" s="53">
        <v>0</v>
      </c>
      <c r="FE20" s="53">
        <v>0</v>
      </c>
      <c r="FF20" s="53">
        <v>0</v>
      </c>
      <c r="FG20" s="53">
        <v>0</v>
      </c>
      <c r="FH20" s="53">
        <v>0</v>
      </c>
    </row>
    <row r="21" spans="1:164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9" t="s">
        <v>581</v>
      </c>
      <c r="DR21" s="53">
        <v>0</v>
      </c>
      <c r="DS21" s="54">
        <v>0</v>
      </c>
      <c r="DT21" s="55">
        <v>0</v>
      </c>
      <c r="DU21" s="53">
        <v>0</v>
      </c>
      <c r="DV21" s="54">
        <v>0</v>
      </c>
      <c r="DW21" s="54">
        <v>0</v>
      </c>
      <c r="DX21" s="54">
        <v>0</v>
      </c>
      <c r="DY21" s="54">
        <v>0</v>
      </c>
      <c r="EA21" s="49" t="s">
        <v>561</v>
      </c>
      <c r="EB21" s="56">
        <v>0</v>
      </c>
      <c r="EC21" s="57">
        <v>0</v>
      </c>
      <c r="ED21" s="57">
        <v>0</v>
      </c>
      <c r="EE21" s="57">
        <v>0</v>
      </c>
      <c r="EF21" s="57">
        <v>0</v>
      </c>
      <c r="EH21" s="49" t="s">
        <v>561</v>
      </c>
      <c r="EI21" s="53">
        <v>0</v>
      </c>
      <c r="EJ21" s="54">
        <v>0</v>
      </c>
      <c r="EK21" s="54">
        <v>0</v>
      </c>
      <c r="EL21" s="54">
        <v>0</v>
      </c>
      <c r="EM21" s="54">
        <v>0</v>
      </c>
      <c r="EO21" s="49" t="s">
        <v>561</v>
      </c>
      <c r="EP21" s="53">
        <v>0</v>
      </c>
      <c r="EQ21" s="54">
        <v>0</v>
      </c>
      <c r="ER21" s="54">
        <v>0</v>
      </c>
      <c r="ES21" s="54">
        <v>0</v>
      </c>
      <c r="ET21" s="54">
        <v>0</v>
      </c>
      <c r="EV21" s="49" t="s">
        <v>561</v>
      </c>
      <c r="EW21" s="54">
        <v>0</v>
      </c>
      <c r="EX21" s="54">
        <v>0</v>
      </c>
      <c r="EY21" s="54">
        <v>0</v>
      </c>
      <c r="EZ21" s="54">
        <v>0</v>
      </c>
      <c r="FA21" s="54">
        <v>0</v>
      </c>
      <c r="FC21" s="49" t="s">
        <v>561</v>
      </c>
      <c r="FD21" s="53">
        <v>0</v>
      </c>
      <c r="FE21" s="53">
        <v>0</v>
      </c>
      <c r="FF21" s="53">
        <v>0</v>
      </c>
      <c r="FG21" s="53">
        <v>0</v>
      </c>
      <c r="FH21" s="53">
        <v>0</v>
      </c>
    </row>
    <row r="22" spans="1:164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  <c r="CM22" s="39" t="s">
        <v>700</v>
      </c>
      <c r="CN22" s="45"/>
      <c r="CO22" s="45"/>
      <c r="CP22" s="46"/>
      <c r="CQ22" s="45"/>
      <c r="CR22" s="45"/>
      <c r="CS22" s="45"/>
      <c r="CT22" s="45"/>
      <c r="CU22" s="45"/>
      <c r="CW22" s="39" t="s">
        <v>700</v>
      </c>
      <c r="CX22" s="45"/>
      <c r="CY22" s="45"/>
      <c r="CZ22" s="46"/>
      <c r="DA22" s="45"/>
      <c r="DB22" s="45"/>
      <c r="DC22" s="45"/>
      <c r="DD22" s="45"/>
      <c r="DE22" s="45"/>
      <c r="DG22" s="39" t="s">
        <v>700</v>
      </c>
      <c r="DH22" s="45"/>
      <c r="DI22" s="45"/>
      <c r="DJ22" s="46"/>
      <c r="DK22" s="45"/>
      <c r="DL22" s="45"/>
      <c r="DM22" s="45"/>
      <c r="DN22" s="45"/>
      <c r="DO22" s="45"/>
      <c r="DQ22" s="39" t="s">
        <v>700</v>
      </c>
      <c r="DR22" s="45"/>
      <c r="DS22" s="45"/>
      <c r="DT22" s="46"/>
      <c r="DU22" s="45"/>
      <c r="DV22" s="45"/>
      <c r="DW22" s="45"/>
      <c r="DX22" s="45"/>
      <c r="DY22" s="45"/>
      <c r="EA22" s="49" t="s">
        <v>573</v>
      </c>
      <c r="EB22" s="56">
        <v>0</v>
      </c>
      <c r="EC22" s="57">
        <v>0</v>
      </c>
      <c r="ED22" s="57">
        <v>0</v>
      </c>
      <c r="EE22" s="57">
        <v>0</v>
      </c>
      <c r="EF22" s="57">
        <v>0</v>
      </c>
      <c r="EH22" s="49" t="s">
        <v>573</v>
      </c>
      <c r="EI22" s="53">
        <v>0</v>
      </c>
      <c r="EJ22" s="54">
        <v>0</v>
      </c>
      <c r="EK22" s="54">
        <v>0</v>
      </c>
      <c r="EL22" s="54">
        <v>0</v>
      </c>
      <c r="EM22" s="54">
        <v>0</v>
      </c>
      <c r="EO22" s="49" t="s">
        <v>573</v>
      </c>
      <c r="EP22" s="53">
        <v>0</v>
      </c>
      <c r="EQ22" s="54">
        <v>0</v>
      </c>
      <c r="ER22" s="54">
        <v>0</v>
      </c>
      <c r="ES22" s="54">
        <v>0</v>
      </c>
      <c r="ET22" s="54">
        <v>0</v>
      </c>
      <c r="EV22" s="49" t="s">
        <v>573</v>
      </c>
      <c r="EW22" s="54">
        <v>0</v>
      </c>
      <c r="EX22" s="54">
        <v>0</v>
      </c>
      <c r="EY22" s="54">
        <v>0</v>
      </c>
      <c r="EZ22" s="54">
        <v>0</v>
      </c>
      <c r="FA22" s="54">
        <v>0</v>
      </c>
      <c r="FC22" s="49" t="s">
        <v>573</v>
      </c>
      <c r="FD22" s="53">
        <v>0</v>
      </c>
      <c r="FE22" s="53">
        <v>0</v>
      </c>
      <c r="FF22" s="53">
        <v>0</v>
      </c>
      <c r="FG22" s="53">
        <v>0</v>
      </c>
      <c r="FH22" s="53">
        <v>0</v>
      </c>
    </row>
    <row r="23" spans="1:164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9" t="s">
        <v>581</v>
      </c>
      <c r="EB23" s="56">
        <v>0</v>
      </c>
      <c r="EC23" s="57">
        <v>0</v>
      </c>
      <c r="ED23" s="57">
        <v>0</v>
      </c>
      <c r="EE23" s="57">
        <v>0</v>
      </c>
      <c r="EF23" s="57">
        <v>0</v>
      </c>
      <c r="EH23" s="49" t="s">
        <v>581</v>
      </c>
      <c r="EI23" s="53">
        <v>0</v>
      </c>
      <c r="EJ23" s="54">
        <v>0</v>
      </c>
      <c r="EK23" s="54">
        <v>0</v>
      </c>
      <c r="EL23" s="54">
        <v>0</v>
      </c>
      <c r="EM23" s="54">
        <v>0</v>
      </c>
      <c r="EO23" s="49" t="s">
        <v>581</v>
      </c>
      <c r="EP23" s="53">
        <v>0</v>
      </c>
      <c r="EQ23" s="54">
        <v>0</v>
      </c>
      <c r="ER23" s="54">
        <v>0</v>
      </c>
      <c r="ES23" s="54">
        <v>0</v>
      </c>
      <c r="ET23" s="54">
        <v>0</v>
      </c>
      <c r="EV23" s="49" t="s">
        <v>581</v>
      </c>
      <c r="EW23" s="54">
        <v>0</v>
      </c>
      <c r="EX23" s="54">
        <v>0</v>
      </c>
      <c r="EY23" s="54">
        <v>0</v>
      </c>
      <c r="EZ23" s="54">
        <v>0</v>
      </c>
      <c r="FA23" s="54">
        <v>0</v>
      </c>
      <c r="FC23" s="49" t="s">
        <v>581</v>
      </c>
      <c r="FD23" s="53">
        <v>0</v>
      </c>
      <c r="FE23" s="53">
        <v>0</v>
      </c>
      <c r="FF23" s="53">
        <v>0</v>
      </c>
      <c r="FG23" s="53">
        <v>0</v>
      </c>
      <c r="FH23" s="53">
        <v>0</v>
      </c>
    </row>
    <row r="24" spans="1:164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9" t="s">
        <v>591</v>
      </c>
      <c r="EB24" s="56">
        <v>0</v>
      </c>
      <c r="EC24" s="57">
        <v>0</v>
      </c>
      <c r="ED24" s="57">
        <v>0</v>
      </c>
      <c r="EE24" s="57">
        <v>0</v>
      </c>
      <c r="EF24" s="57">
        <v>0</v>
      </c>
      <c r="EH24" s="49" t="s">
        <v>591</v>
      </c>
      <c r="EI24" s="53">
        <v>0</v>
      </c>
      <c r="EJ24" s="54">
        <v>0</v>
      </c>
      <c r="EK24" s="54">
        <v>0</v>
      </c>
      <c r="EL24" s="54">
        <v>0</v>
      </c>
      <c r="EM24" s="54">
        <v>0</v>
      </c>
      <c r="EO24" s="49" t="s">
        <v>591</v>
      </c>
      <c r="EP24" s="53">
        <v>0</v>
      </c>
      <c r="EQ24" s="54">
        <v>0</v>
      </c>
      <c r="ER24" s="54">
        <v>0</v>
      </c>
      <c r="ES24" s="54">
        <v>0</v>
      </c>
      <c r="ET24" s="54">
        <v>0</v>
      </c>
      <c r="EV24" s="49" t="s">
        <v>591</v>
      </c>
      <c r="EW24" s="54">
        <v>0</v>
      </c>
      <c r="EX24" s="54">
        <v>0</v>
      </c>
      <c r="EY24" s="54">
        <v>0</v>
      </c>
      <c r="EZ24" s="54">
        <v>0</v>
      </c>
      <c r="FA24" s="54">
        <v>0</v>
      </c>
      <c r="FC24" s="49" t="s">
        <v>591</v>
      </c>
      <c r="FD24" s="53">
        <v>0</v>
      </c>
      <c r="FE24" s="53">
        <v>0</v>
      </c>
      <c r="FF24" s="53">
        <v>0</v>
      </c>
      <c r="FG24" s="53">
        <v>0</v>
      </c>
      <c r="FH24" s="53">
        <v>0</v>
      </c>
    </row>
    <row r="25" spans="1:164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9" t="s">
        <v>639</v>
      </c>
      <c r="EB25" s="56">
        <v>0</v>
      </c>
      <c r="EC25" s="57">
        <v>0</v>
      </c>
      <c r="ED25" s="57">
        <v>0</v>
      </c>
      <c r="EE25" s="57">
        <v>0</v>
      </c>
      <c r="EF25" s="57">
        <v>0</v>
      </c>
      <c r="EH25" s="49" t="s">
        <v>639</v>
      </c>
      <c r="EI25" s="53">
        <v>0</v>
      </c>
      <c r="EJ25" s="54">
        <v>0</v>
      </c>
      <c r="EK25" s="54">
        <v>0</v>
      </c>
      <c r="EL25" s="54">
        <v>0</v>
      </c>
      <c r="EM25" s="54">
        <v>0</v>
      </c>
      <c r="EO25" s="49" t="s">
        <v>639</v>
      </c>
      <c r="EP25" s="53">
        <v>0</v>
      </c>
      <c r="EQ25" s="54">
        <v>0</v>
      </c>
      <c r="ER25" s="54">
        <v>0</v>
      </c>
      <c r="ES25" s="54">
        <v>0</v>
      </c>
      <c r="ET25" s="54">
        <v>0</v>
      </c>
      <c r="EV25" s="49" t="s">
        <v>639</v>
      </c>
      <c r="EW25" s="54">
        <v>0</v>
      </c>
      <c r="EX25" s="54">
        <v>0</v>
      </c>
      <c r="EY25" s="54">
        <v>0</v>
      </c>
      <c r="EZ25" s="54">
        <v>0</v>
      </c>
      <c r="FA25" s="54">
        <v>0</v>
      </c>
      <c r="FC25" s="49" t="s">
        <v>639</v>
      </c>
      <c r="FD25" s="53">
        <v>0</v>
      </c>
      <c r="FE25" s="53">
        <v>0</v>
      </c>
      <c r="FF25" s="53">
        <v>0</v>
      </c>
      <c r="FG25" s="53">
        <v>0</v>
      </c>
      <c r="FH25" s="53">
        <v>0</v>
      </c>
    </row>
    <row r="26" spans="1:164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</row>
    <row r="27" spans="1:164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  <c r="CM27" s="39" t="s">
        <v>701</v>
      </c>
      <c r="CN27" s="45"/>
      <c r="CO27" s="45"/>
      <c r="CP27" s="46"/>
      <c r="CQ27" s="45"/>
      <c r="CR27" s="45"/>
      <c r="CS27" s="45"/>
      <c r="CT27" s="45"/>
      <c r="CU27" s="45"/>
      <c r="CW27" s="39" t="s">
        <v>701</v>
      </c>
      <c r="CX27" s="45"/>
      <c r="CY27" s="45"/>
      <c r="CZ27" s="46"/>
      <c r="DA27" s="45"/>
      <c r="DB27" s="45"/>
      <c r="DC27" s="45"/>
      <c r="DD27" s="45"/>
      <c r="DE27" s="45"/>
      <c r="DG27" s="39" t="s">
        <v>701</v>
      </c>
      <c r="DH27" s="45"/>
      <c r="DI27" s="45"/>
      <c r="DJ27" s="46"/>
      <c r="DK27" s="45"/>
      <c r="DL27" s="45"/>
      <c r="DM27" s="45"/>
      <c r="DN27" s="45"/>
      <c r="DO27" s="45"/>
      <c r="DQ27" s="39" t="s">
        <v>701</v>
      </c>
      <c r="DR27" s="45"/>
      <c r="DS27" s="45"/>
      <c r="DT27" s="46"/>
      <c r="DU27" s="45"/>
      <c r="DV27" s="45"/>
      <c r="DW27" s="45"/>
      <c r="DX27" s="45"/>
      <c r="DY27" s="45"/>
    </row>
    <row r="28" spans="1:164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64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64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64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737</v>
      </c>
      <c r="B33" s="7" t="s">
        <v>709</v>
      </c>
      <c r="C33" s="7" t="s">
        <v>710</v>
      </c>
      <c r="D33" s="12" t="s">
        <v>711</v>
      </c>
      <c r="E33" s="7" t="s">
        <v>714</v>
      </c>
      <c r="F33" s="7" t="s">
        <v>712</v>
      </c>
      <c r="G33" s="7" t="s">
        <v>713</v>
      </c>
      <c r="H33" s="7" t="s">
        <v>33</v>
      </c>
      <c r="I33" s="7" t="s">
        <v>280</v>
      </c>
    </row>
    <row r="34" spans="1:9" x14ac:dyDescent="0.25">
      <c r="A34" s="23" t="s">
        <v>696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697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698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699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700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701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709</v>
      </c>
      <c r="C65" s="7" t="s">
        <v>710</v>
      </c>
      <c r="D65" s="12" t="s">
        <v>711</v>
      </c>
      <c r="E65" s="7" t="s">
        <v>714</v>
      </c>
      <c r="F65" s="7" t="s">
        <v>712</v>
      </c>
      <c r="G65" s="7" t="s">
        <v>713</v>
      </c>
      <c r="H65" s="7" t="s">
        <v>33</v>
      </c>
      <c r="I65" s="7" t="s">
        <v>280</v>
      </c>
    </row>
    <row r="66" spans="1:9" x14ac:dyDescent="0.25">
      <c r="A66" s="23" t="s">
        <v>696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697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698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699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700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701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FC2:FH25">
    <sortCondition descending="1" ref="FH2:FH25"/>
    <sortCondition descending="1" ref="FG2:FG25"/>
    <sortCondition descending="1" ref="FF2:FF25"/>
    <sortCondition descending="1" ref="FE2:FE25"/>
    <sortCondition descending="1" ref="FD2:FD25"/>
    <sortCondition ref="FC2:FC25"/>
  </sortState>
  <conditionalFormatting sqref="B3:I11 B13:I16 B18:I21 B23:I26 B28:I31">
    <cfRule type="colorScale" priority="136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35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34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33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32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86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38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40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42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44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70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7"/>
  <sheetViews>
    <sheetView zoomScale="90" zoomScaleNormal="90" workbookViewId="0">
      <selection activeCell="C12" sqref="C12"/>
    </sheetView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bestFit="1" customWidth="1"/>
    <col min="101" max="101" width="10.5703125" bestFit="1" customWidth="1"/>
  </cols>
  <sheetData>
    <row r="1" spans="1:105" x14ac:dyDescent="0.25">
      <c r="A1" s="9" t="s">
        <v>732</v>
      </c>
      <c r="B1" s="7" t="s">
        <v>709</v>
      </c>
      <c r="C1" s="7" t="s">
        <v>710</v>
      </c>
      <c r="D1" s="7" t="s">
        <v>738</v>
      </c>
      <c r="E1" s="12" t="s">
        <v>739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44360</v>
      </c>
      <c r="L1" s="7" t="s">
        <v>709</v>
      </c>
      <c r="M1" s="7" t="s">
        <v>710</v>
      </c>
      <c r="N1" s="7" t="s">
        <v>738</v>
      </c>
      <c r="O1" s="12" t="s">
        <v>739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44361</v>
      </c>
      <c r="V1" s="7" t="s">
        <v>709</v>
      </c>
      <c r="W1" s="7" t="s">
        <v>710</v>
      </c>
      <c r="X1" s="7" t="s">
        <v>738</v>
      </c>
      <c r="Y1" s="12" t="s">
        <v>739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44364</v>
      </c>
      <c r="AF1" s="7" t="s">
        <v>709</v>
      </c>
      <c r="AG1" s="7" t="s">
        <v>710</v>
      </c>
      <c r="AH1" s="7" t="s">
        <v>738</v>
      </c>
      <c r="AI1" s="12" t="s">
        <v>739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44365</v>
      </c>
      <c r="AP1" s="7" t="s">
        <v>709</v>
      </c>
      <c r="AQ1" s="7" t="s">
        <v>710</v>
      </c>
      <c r="AR1" s="7" t="s">
        <v>738</v>
      </c>
      <c r="AS1" s="12" t="s">
        <v>739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44367</v>
      </c>
      <c r="AZ1" s="7" t="s">
        <v>709</v>
      </c>
      <c r="BA1" s="7" t="s">
        <v>710</v>
      </c>
      <c r="BB1" s="7" t="s">
        <v>738</v>
      </c>
      <c r="BC1" s="12" t="s">
        <v>739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44368</v>
      </c>
      <c r="BJ1" s="7" t="s">
        <v>709</v>
      </c>
      <c r="BK1" s="7" t="s">
        <v>710</v>
      </c>
      <c r="BL1" s="7" t="s">
        <v>738</v>
      </c>
      <c r="BM1" s="12" t="s">
        <v>739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44370</v>
      </c>
      <c r="BT1" s="7" t="s">
        <v>709</v>
      </c>
      <c r="BU1" s="7" t="s">
        <v>710</v>
      </c>
      <c r="BV1" s="7" t="s">
        <v>738</v>
      </c>
      <c r="BW1" s="12" t="s">
        <v>739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44371</v>
      </c>
      <c r="CD1" s="7" t="s">
        <v>709</v>
      </c>
      <c r="CE1" s="7" t="s">
        <v>710</v>
      </c>
      <c r="CF1" s="7" t="s">
        <v>738</v>
      </c>
      <c r="CG1" s="12" t="s">
        <v>739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44374</v>
      </c>
      <c r="CN1" s="7" t="s">
        <v>709</v>
      </c>
      <c r="CO1" s="7" t="s">
        <v>710</v>
      </c>
      <c r="CP1" s="7" t="s">
        <v>738</v>
      </c>
      <c r="CQ1" s="12" t="s">
        <v>739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44375</v>
      </c>
      <c r="CX1" s="7" t="s">
        <v>712</v>
      </c>
      <c r="CY1" s="7" t="s">
        <v>713</v>
      </c>
      <c r="CZ1" s="7" t="s">
        <v>33</v>
      </c>
      <c r="DA1" s="7" t="s">
        <v>280</v>
      </c>
    </row>
    <row r="2" spans="1:105" x14ac:dyDescent="0.25">
      <c r="A2" s="11" t="s">
        <v>696</v>
      </c>
      <c r="E2" s="13"/>
      <c r="K2" s="11" t="s">
        <v>696</v>
      </c>
      <c r="O2" s="13"/>
      <c r="U2" s="11" t="s">
        <v>696</v>
      </c>
      <c r="Y2" s="13"/>
      <c r="AE2" s="11" t="s">
        <v>696</v>
      </c>
      <c r="AI2" s="13"/>
      <c r="AO2" s="11" t="s">
        <v>696</v>
      </c>
      <c r="AS2" s="13"/>
      <c r="AY2" s="11" t="s">
        <v>696</v>
      </c>
      <c r="BC2" s="13"/>
      <c r="BI2" s="11" t="s">
        <v>696</v>
      </c>
      <c r="BM2" s="13"/>
      <c r="BS2" s="11" t="s">
        <v>696</v>
      </c>
      <c r="BW2" s="13"/>
      <c r="CC2" s="11" t="s">
        <v>696</v>
      </c>
      <c r="CG2" s="13"/>
      <c r="CM2" s="11" t="s">
        <v>696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</row>
    <row r="3" spans="1:10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</row>
    <row r="4" spans="1:10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</row>
    <row r="5" spans="1:10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</row>
    <row r="6" spans="1:10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</row>
    <row r="7" spans="1:10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9" t="s">
        <v>325</v>
      </c>
      <c r="CD7" s="53">
        <v>0</v>
      </c>
      <c r="CE7" s="53">
        <v>0</v>
      </c>
      <c r="CF7" s="53">
        <v>0</v>
      </c>
      <c r="CG7" s="55">
        <v>0</v>
      </c>
      <c r="CH7" s="53">
        <v>0</v>
      </c>
      <c r="CI7" s="53">
        <v>0</v>
      </c>
      <c r="CJ7" s="53">
        <v>0</v>
      </c>
      <c r="CK7" s="53">
        <v>0</v>
      </c>
      <c r="CM7" s="49" t="s">
        <v>325</v>
      </c>
      <c r="CN7" s="53">
        <v>0</v>
      </c>
      <c r="CO7" s="53">
        <v>0</v>
      </c>
      <c r="CP7" s="53">
        <v>0</v>
      </c>
      <c r="CQ7" s="55">
        <v>0</v>
      </c>
      <c r="CR7" s="53">
        <v>0</v>
      </c>
      <c r="CS7" s="53">
        <v>0</v>
      </c>
      <c r="CT7" s="53">
        <v>0</v>
      </c>
      <c r="CU7" s="53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</row>
    <row r="8" spans="1:105" x14ac:dyDescent="0.25">
      <c r="A8" s="11" t="s">
        <v>697</v>
      </c>
      <c r="E8" s="13"/>
      <c r="K8" s="11" t="s">
        <v>697</v>
      </c>
      <c r="O8" s="13"/>
      <c r="U8" s="11" t="s">
        <v>697</v>
      </c>
      <c r="Y8" s="13"/>
      <c r="AE8" s="11" t="s">
        <v>697</v>
      </c>
      <c r="AI8" s="13"/>
      <c r="AO8" s="11" t="s">
        <v>697</v>
      </c>
      <c r="AS8" s="13"/>
      <c r="AY8" s="11" t="s">
        <v>697</v>
      </c>
      <c r="BC8" s="13"/>
      <c r="BI8" s="11" t="s">
        <v>697</v>
      </c>
      <c r="BM8" s="13"/>
      <c r="BS8" s="11" t="s">
        <v>697</v>
      </c>
      <c r="BW8" s="13"/>
      <c r="CC8" s="11" t="s">
        <v>697</v>
      </c>
      <c r="CG8" s="13"/>
      <c r="CM8" s="11" t="s">
        <v>697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</row>
    <row r="9" spans="1:10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</row>
    <row r="10" spans="1:10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9" t="s">
        <v>325</v>
      </c>
      <c r="CX10" s="53">
        <v>0</v>
      </c>
      <c r="CY10" s="53">
        <v>0</v>
      </c>
      <c r="CZ10" s="53">
        <v>0</v>
      </c>
      <c r="DA10" s="53">
        <v>0</v>
      </c>
    </row>
    <row r="11" spans="1:10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9" t="s">
        <v>675</v>
      </c>
      <c r="CX11" s="53">
        <v>0</v>
      </c>
      <c r="CY11" s="53">
        <v>0</v>
      </c>
      <c r="CZ11" s="53">
        <v>0</v>
      </c>
      <c r="DA11" s="53">
        <v>0</v>
      </c>
    </row>
    <row r="12" spans="1:10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0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9" t="s">
        <v>675</v>
      </c>
      <c r="CN13" s="53">
        <v>0</v>
      </c>
      <c r="CO13" s="53">
        <v>0</v>
      </c>
      <c r="CP13" s="53">
        <v>0</v>
      </c>
      <c r="CQ13" s="55">
        <v>0</v>
      </c>
      <c r="CR13" s="53">
        <v>0</v>
      </c>
      <c r="CS13" s="53">
        <v>0</v>
      </c>
      <c r="CT13" s="53">
        <v>0</v>
      </c>
      <c r="CU13" s="53">
        <v>0</v>
      </c>
    </row>
    <row r="15" spans="1:105" x14ac:dyDescent="0.25">
      <c r="A15" s="9" t="s">
        <v>740</v>
      </c>
      <c r="B15" s="7" t="s">
        <v>709</v>
      </c>
      <c r="C15" s="7" t="s">
        <v>710</v>
      </c>
      <c r="D15" s="7" t="s">
        <v>738</v>
      </c>
      <c r="E15" s="12" t="s">
        <v>739</v>
      </c>
      <c r="F15" s="7" t="s">
        <v>712</v>
      </c>
      <c r="G15" s="7" t="s">
        <v>713</v>
      </c>
      <c r="H15" s="7" t="s">
        <v>33</v>
      </c>
      <c r="I15" s="7" t="s">
        <v>280</v>
      </c>
    </row>
    <row r="16" spans="1:105" x14ac:dyDescent="0.25">
      <c r="A16" s="11" t="s">
        <v>696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697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CW2:DA11">
    <sortCondition descending="1" ref="DA2:DA11"/>
    <sortCondition descending="1" ref="CZ2:CZ11"/>
    <sortCondition descending="1" ref="CY2:CY11"/>
    <sortCondition descending="1" ref="CX2:CX11"/>
    <sortCondition ref="CW2:CW11"/>
  </sortState>
  <conditionalFormatting sqref="AP3:AW13">
    <cfRule type="colorScale" priority="12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9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8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7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6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5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4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3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2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743</v>
      </c>
    </row>
    <row r="2" spans="1:1" ht="15.75" x14ac:dyDescent="0.25">
      <c r="A2" s="48">
        <v>44387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0.28515625" bestFit="1" customWidth="1"/>
  </cols>
  <sheetData>
    <row r="1" spans="1:1" ht="18.75" x14ac:dyDescent="0.3">
      <c r="A1" s="47" t="s">
        <v>744</v>
      </c>
    </row>
    <row r="2" spans="1:1" ht="15.75" x14ac:dyDescent="0.25">
      <c r="A2" s="48">
        <v>44453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90" zoomScaleNormal="90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0" bestFit="1" customWidth="1"/>
  </cols>
  <sheetData>
    <row r="1" spans="1:8" ht="18.75" x14ac:dyDescent="0.3">
      <c r="A1" s="47" t="s">
        <v>742</v>
      </c>
    </row>
    <row r="2" spans="1:8" ht="15.75" x14ac:dyDescent="0.25">
      <c r="A2" s="48">
        <v>44530</v>
      </c>
      <c r="B2" s="15" t="s">
        <v>727</v>
      </c>
      <c r="C2" s="7" t="s">
        <v>709</v>
      </c>
      <c r="D2" s="16" t="s">
        <v>710</v>
      </c>
      <c r="E2" s="7" t="s">
        <v>712</v>
      </c>
      <c r="F2" s="7" t="s">
        <v>713</v>
      </c>
      <c r="G2" s="7" t="s">
        <v>33</v>
      </c>
      <c r="H2" s="7" t="s">
        <v>280</v>
      </c>
    </row>
    <row r="3" spans="1:8" x14ac:dyDescent="0.25">
      <c r="B3" s="23" t="s">
        <v>696</v>
      </c>
      <c r="C3" s="20"/>
      <c r="D3" s="58"/>
      <c r="E3" s="20"/>
      <c r="F3" s="20"/>
      <c r="G3" s="20"/>
      <c r="H3" s="20"/>
    </row>
    <row r="4" spans="1:8" x14ac:dyDescent="0.25">
      <c r="B4" s="10" t="s">
        <v>566</v>
      </c>
      <c r="C4" s="17">
        <v>0.52</v>
      </c>
      <c r="D4" s="59">
        <v>0.26</v>
      </c>
      <c r="E4" s="17">
        <v>0.78</v>
      </c>
      <c r="F4" s="19">
        <v>0.56999999999999995</v>
      </c>
      <c r="G4" s="19">
        <v>0.35</v>
      </c>
      <c r="H4" s="19">
        <v>0.22</v>
      </c>
    </row>
    <row r="5" spans="1:8" x14ac:dyDescent="0.25">
      <c r="B5" s="10" t="s">
        <v>458</v>
      </c>
      <c r="C5" s="8">
        <v>0.22</v>
      </c>
      <c r="D5" s="60">
        <v>0.31</v>
      </c>
      <c r="E5" s="8">
        <v>0.53</v>
      </c>
      <c r="F5" s="4">
        <v>0.31</v>
      </c>
      <c r="G5" s="4">
        <v>0.15</v>
      </c>
      <c r="H5" s="4">
        <v>7.0000000000000007E-2</v>
      </c>
    </row>
    <row r="6" spans="1:8" x14ac:dyDescent="0.25">
      <c r="B6" s="10" t="s">
        <v>311</v>
      </c>
      <c r="C6" s="8">
        <v>0.16</v>
      </c>
      <c r="D6" s="60">
        <v>0.24</v>
      </c>
      <c r="E6" s="8">
        <v>0.4</v>
      </c>
      <c r="F6" s="4">
        <v>0.22</v>
      </c>
      <c r="G6" s="4">
        <v>0.08</v>
      </c>
      <c r="H6" s="4">
        <v>0.03</v>
      </c>
    </row>
    <row r="7" spans="1:8" x14ac:dyDescent="0.25">
      <c r="B7" s="10" t="s">
        <v>549</v>
      </c>
      <c r="C7" s="42">
        <v>0.1</v>
      </c>
      <c r="D7" s="61">
        <v>0.19</v>
      </c>
      <c r="E7" s="42">
        <v>0.28999999999999998</v>
      </c>
      <c r="F7" s="43">
        <v>0.14000000000000001</v>
      </c>
      <c r="G7" s="43">
        <v>0.05</v>
      </c>
      <c r="H7" s="43">
        <v>0.02</v>
      </c>
    </row>
    <row r="8" spans="1:8" x14ac:dyDescent="0.25">
      <c r="B8" s="39" t="s">
        <v>697</v>
      </c>
      <c r="C8" s="45"/>
      <c r="D8" s="62"/>
      <c r="E8" s="45"/>
      <c r="F8" s="45"/>
      <c r="G8" s="45"/>
      <c r="H8" s="45"/>
    </row>
    <row r="9" spans="1:8" x14ac:dyDescent="0.25">
      <c r="B9" s="10" t="s">
        <v>638</v>
      </c>
      <c r="C9" s="17">
        <v>0.53</v>
      </c>
      <c r="D9" s="59">
        <v>0.26</v>
      </c>
      <c r="E9" s="17">
        <v>0.78</v>
      </c>
      <c r="F9" s="19">
        <v>0.39</v>
      </c>
      <c r="G9" s="19">
        <v>0.19</v>
      </c>
      <c r="H9" s="19">
        <v>0.09</v>
      </c>
    </row>
    <row r="10" spans="1:8" x14ac:dyDescent="0.25">
      <c r="B10" s="10" t="s">
        <v>643</v>
      </c>
      <c r="C10" s="8">
        <v>0.21</v>
      </c>
      <c r="D10" s="60">
        <v>0.28999999999999998</v>
      </c>
      <c r="E10" s="8">
        <v>0.5</v>
      </c>
      <c r="F10" s="4">
        <v>0.17</v>
      </c>
      <c r="G10" s="4">
        <v>0.06</v>
      </c>
      <c r="H10" s="4">
        <v>0.02</v>
      </c>
    </row>
    <row r="11" spans="1:8" x14ac:dyDescent="0.25">
      <c r="B11" s="10" t="s">
        <v>625</v>
      </c>
      <c r="C11" s="8">
        <v>0.15</v>
      </c>
      <c r="D11" s="60">
        <v>0.25</v>
      </c>
      <c r="E11" s="8">
        <v>0.41</v>
      </c>
      <c r="F11" s="4">
        <v>0.12</v>
      </c>
      <c r="G11" s="4">
        <v>0.04</v>
      </c>
      <c r="H11" s="4">
        <v>0.01</v>
      </c>
    </row>
    <row r="12" spans="1:8" x14ac:dyDescent="0.25">
      <c r="B12" s="10" t="s">
        <v>502</v>
      </c>
      <c r="C12" s="8">
        <v>0.11</v>
      </c>
      <c r="D12" s="60">
        <v>0.2</v>
      </c>
      <c r="E12" s="8">
        <v>0.31</v>
      </c>
      <c r="F12" s="4">
        <v>0.08</v>
      </c>
      <c r="G12" s="4">
        <v>0.02</v>
      </c>
      <c r="H12" s="4">
        <v>0.01</v>
      </c>
    </row>
    <row r="13" spans="1:8" x14ac:dyDescent="0.25">
      <c r="B13" s="39" t="s">
        <v>698</v>
      </c>
      <c r="C13" s="45"/>
      <c r="D13" s="62"/>
      <c r="E13" s="45"/>
      <c r="F13" s="45"/>
      <c r="G13" s="45"/>
      <c r="H13" s="45"/>
    </row>
    <row r="14" spans="1:8" x14ac:dyDescent="0.25">
      <c r="B14" s="10" t="s">
        <v>511</v>
      </c>
      <c r="C14" s="8">
        <v>0.49</v>
      </c>
      <c r="D14" s="60">
        <v>0.28000000000000003</v>
      </c>
      <c r="E14" s="8">
        <v>0.77</v>
      </c>
      <c r="F14" s="4">
        <v>0.44</v>
      </c>
      <c r="G14" s="4">
        <v>0.24</v>
      </c>
      <c r="H14" s="4">
        <v>0.13</v>
      </c>
    </row>
    <row r="15" spans="1:8" x14ac:dyDescent="0.25">
      <c r="B15" s="10" t="s">
        <v>580</v>
      </c>
      <c r="C15" s="8">
        <v>0.3</v>
      </c>
      <c r="D15" s="60">
        <v>0.34</v>
      </c>
      <c r="E15" s="8">
        <v>0.63</v>
      </c>
      <c r="F15" s="4">
        <v>0.28999999999999998</v>
      </c>
      <c r="G15" s="4">
        <v>0.15</v>
      </c>
      <c r="H15" s="4">
        <v>0.06</v>
      </c>
    </row>
    <row r="16" spans="1:8" x14ac:dyDescent="0.25">
      <c r="B16" s="10" t="s">
        <v>465</v>
      </c>
      <c r="C16" s="8">
        <v>0.11</v>
      </c>
      <c r="D16" s="60">
        <v>0.21</v>
      </c>
      <c r="E16" s="8">
        <v>0.32</v>
      </c>
      <c r="F16" s="4">
        <v>0.11</v>
      </c>
      <c r="G16" s="4">
        <v>0.04</v>
      </c>
      <c r="H16" s="4">
        <v>0.01</v>
      </c>
    </row>
    <row r="17" spans="2:8" x14ac:dyDescent="0.25">
      <c r="B17" s="10" t="s">
        <v>553</v>
      </c>
      <c r="C17" s="8">
        <v>0.1</v>
      </c>
      <c r="D17" s="60">
        <v>0.18</v>
      </c>
      <c r="E17" s="8">
        <v>0.28000000000000003</v>
      </c>
      <c r="F17" s="4">
        <v>0.09</v>
      </c>
      <c r="G17" s="4">
        <v>0.03</v>
      </c>
      <c r="H17" s="4">
        <v>0.01</v>
      </c>
    </row>
    <row r="18" spans="2:8" x14ac:dyDescent="0.25">
      <c r="B18" s="39" t="s">
        <v>699</v>
      </c>
      <c r="C18" s="45"/>
      <c r="D18" s="62"/>
      <c r="E18" s="45"/>
      <c r="F18" s="45"/>
      <c r="G18" s="45"/>
      <c r="H18" s="45"/>
    </row>
    <row r="19" spans="2:8" x14ac:dyDescent="0.25">
      <c r="B19" s="10" t="s">
        <v>295</v>
      </c>
      <c r="C19" s="8">
        <v>0.65</v>
      </c>
      <c r="D19" s="60">
        <v>0.25</v>
      </c>
      <c r="E19" s="8">
        <v>0.9</v>
      </c>
      <c r="F19" s="4">
        <v>0.61</v>
      </c>
      <c r="G19" s="4">
        <v>0.4</v>
      </c>
      <c r="H19" s="4">
        <v>0.25</v>
      </c>
    </row>
    <row r="20" spans="2:8" x14ac:dyDescent="0.25">
      <c r="B20" s="10" t="s">
        <v>401</v>
      </c>
      <c r="C20" s="8">
        <v>0.25</v>
      </c>
      <c r="D20" s="60">
        <v>0.44</v>
      </c>
      <c r="E20" s="8">
        <v>0.69</v>
      </c>
      <c r="F20" s="4">
        <v>0.33</v>
      </c>
      <c r="G20" s="4">
        <v>0.16</v>
      </c>
      <c r="H20" s="4">
        <v>7.0000000000000007E-2</v>
      </c>
    </row>
    <row r="21" spans="2:8" x14ac:dyDescent="0.25">
      <c r="B21" s="10" t="s">
        <v>619</v>
      </c>
      <c r="C21" s="8">
        <v>0.06</v>
      </c>
      <c r="D21" s="60">
        <v>0.18</v>
      </c>
      <c r="E21" s="8">
        <v>0.23</v>
      </c>
      <c r="F21" s="4">
        <v>0.08</v>
      </c>
      <c r="G21" s="4">
        <v>0.02</v>
      </c>
      <c r="H21" s="4">
        <v>0.01</v>
      </c>
    </row>
    <row r="22" spans="2:8" x14ac:dyDescent="0.25">
      <c r="B22" s="10" t="s">
        <v>479</v>
      </c>
      <c r="C22" s="8">
        <v>0.04</v>
      </c>
      <c r="D22" s="60">
        <v>0.14000000000000001</v>
      </c>
      <c r="E22" s="8">
        <v>0.18</v>
      </c>
      <c r="F22" s="4">
        <v>0.05</v>
      </c>
      <c r="G22" s="4">
        <v>0.01</v>
      </c>
      <c r="H22" s="4">
        <v>0</v>
      </c>
    </row>
  </sheetData>
  <conditionalFormatting sqref="C13:H13">
    <cfRule type="colorScale" priority="164">
      <colorScale>
        <cfvo type="percent" val="0"/>
        <cfvo type="percent" val="100"/>
        <color rgb="FFFCFCFF"/>
        <color rgb="FF63BE7B"/>
      </colorScale>
    </cfRule>
  </conditionalFormatting>
  <conditionalFormatting sqref="C18:H18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C4:H12 C14:H17 C19:H22">
    <cfRule type="colorScale" priority="168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8.75" x14ac:dyDescent="0.3">
      <c r="A1" s="47" t="s">
        <v>741</v>
      </c>
    </row>
    <row r="2" spans="1:1" ht="15.75" x14ac:dyDescent="0.25">
      <c r="A2" s="48">
        <v>44570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SFF_2021</vt:lpstr>
      <vt:lpstr>ARC_2021</vt:lpstr>
      <vt:lpstr>AR_2021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2021-06-30T02:13:23Z</dcterms:modified>
</cp:coreProperties>
</file>