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Project Stuff\Travel Salesman\"/>
    </mc:Choice>
  </mc:AlternateContent>
  <xr:revisionPtr revIDLastSave="0" documentId="13_ncr:1_{32F57094-CF6C-4053-BE0A-71A257E045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</sheets>
  <definedNames>
    <definedName name="Citytab">Table1!$A$2:$B$15</definedName>
    <definedName name="Mileage">Table1!$C$2:$P$15</definedName>
    <definedName name="solver_adj" localSheetId="0" hidden="1">Table1!$A$20:$A$33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Table1!$A$20:$A$33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Table1!$C$35</definedName>
    <definedName name="solver_pre" localSheetId="0" hidden="1">0.000001</definedName>
    <definedName name="solver_rbv" localSheetId="0" hidden="1">2</definedName>
    <definedName name="solver_rel1" localSheetId="0" hidden="1">6</definedName>
    <definedName name="solver_rhs1" localSheetId="0" hidden="1">"AllDifferent"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2" l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21" i="2" a="1"/>
  <c r="C21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20" i="2"/>
  <c r="B34" i="2" l="1"/>
  <c r="C34" i="2" a="1"/>
  <c r="C34" i="2" s="1"/>
  <c r="C37" i="2" l="1"/>
  <c r="C36" i="2"/>
  <c r="C35" i="2"/>
  <c r="C38" i="2"/>
  <c r="D33" i="2" l="1"/>
  <c r="D30" i="2"/>
  <c r="D26" i="2"/>
  <c r="D31" i="2"/>
  <c r="D22" i="2"/>
  <c r="D21" i="2"/>
  <c r="D25" i="2"/>
  <c r="D23" i="2"/>
  <c r="D29" i="2"/>
  <c r="D27" i="2"/>
  <c r="D24" i="2"/>
  <c r="D28" i="2"/>
  <c r="D32" i="2"/>
  <c r="D34" i="2"/>
  <c r="D3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879D3-E61E-4268-BF06-130C744661D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<sst xmlns="http://schemas.openxmlformats.org/spreadsheetml/2006/main" count="35" uniqueCount="21">
  <si>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Abilene</t>
  </si>
  <si>
    <t>Amarillo</t>
  </si>
  <si>
    <t>Austin</t>
  </si>
  <si>
    <t>Corpus Christi</t>
  </si>
  <si>
    <t>Dallas</t>
  </si>
  <si>
    <t>El Paso</t>
  </si>
  <si>
    <t>Houston</t>
  </si>
  <si>
    <t>Laredo</t>
  </si>
  <si>
    <t>Lu bbock</t>
  </si>
  <si>
    <t>McAllen</t>
  </si>
  <si>
    <t>Odessa</t>
  </si>
  <si>
    <t>San Antonio</t>
  </si>
  <si>
    <t>Waco</t>
  </si>
  <si>
    <t>Wichita Falls</t>
  </si>
  <si>
    <t>From/To</t>
  </si>
  <si>
    <t>Miles</t>
  </si>
  <si>
    <t>Dev</t>
  </si>
  <si>
    <t>Total</t>
  </si>
  <si>
    <t>Intercity Max</t>
  </si>
  <si>
    <t>Mean</t>
  </si>
  <si>
    <t>STD.DEV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</si>
</sst>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CA8-42E3-4C28-9EEE-57CC1038FAA8}">
  <dimension ref="A1:P38"/>
  <sheetViews>
    <sheetView tabSelected="1" topLeftCell="A18" workbookViewId="0">
      <selection activeCell="E22" sqref="E22"/>
    </sheetView>
  </sheetViews>
  <sheetFormatPr defaultRowHeight="15" x14ac:dyDescent="0.25"/>
  <cols>
    <col min="2" max="2" width="13.42578125" bestFit="1" customWidth="1"/>
    <col min="3" max="5" width="12.7109375" bestFit="1" customWidth="1"/>
    <col min="6" max="6" width="17" customWidth="1"/>
    <col min="7" max="9" width="12.7109375" bestFit="1" customWidth="1"/>
  </cols>
  <sheetData>
    <row r="1" spans="1:16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</v>
      </c>
      <c r="B2" s="1" t="s">
        <v>0</v>
      </c>
      <c r="C2" s="1">
        <v>0</v>
      </c>
      <c r="D2" s="1">
        <v>266</v>
      </c>
      <c r="E2" s="1">
        <v>213</v>
      </c>
      <c r="F2" s="1">
        <v>387</v>
      </c>
      <c r="G2" s="1">
        <v>180</v>
      </c>
      <c r="H2" s="1">
        <v>439</v>
      </c>
      <c r="I2" s="1">
        <v>348</v>
      </c>
      <c r="J2" s="1">
        <v>373</v>
      </c>
      <c r="K2" s="1">
        <v>162</v>
      </c>
      <c r="L2" s="1">
        <v>480</v>
      </c>
      <c r="M2" s="1">
        <v>304</v>
      </c>
      <c r="N2" s="1">
        <v>244</v>
      </c>
      <c r="O2" s="1">
        <v>183</v>
      </c>
      <c r="P2" s="1">
        <v>141</v>
      </c>
    </row>
    <row r="3" spans="1:16" x14ac:dyDescent="0.25">
      <c r="A3">
        <v>2</v>
      </c>
      <c r="B3" s="1" t="s">
        <v>1</v>
      </c>
      <c r="C3" s="1">
        <v>266</v>
      </c>
      <c r="D3" s="1">
        <v>0</v>
      </c>
      <c r="E3" s="1">
        <v>478</v>
      </c>
      <c r="F3" s="1">
        <v>636</v>
      </c>
      <c r="G3" s="1">
        <v>361</v>
      </c>
      <c r="H3" s="1">
        <v>418</v>
      </c>
      <c r="I3" s="1">
        <v>596</v>
      </c>
      <c r="J3" s="1">
        <v>609</v>
      </c>
      <c r="K3" s="1">
        <v>119</v>
      </c>
      <c r="L3" s="1">
        <v>728</v>
      </c>
      <c r="M3" s="1">
        <v>255</v>
      </c>
      <c r="N3" s="1">
        <v>493</v>
      </c>
      <c r="O3" s="1">
        <v>423</v>
      </c>
      <c r="P3" s="1">
        <v>225</v>
      </c>
    </row>
    <row r="4" spans="1:16" x14ac:dyDescent="0.25">
      <c r="A4">
        <v>3</v>
      </c>
      <c r="B4" s="1" t="s">
        <v>2</v>
      </c>
      <c r="C4" s="1">
        <v>213</v>
      </c>
      <c r="D4" s="1">
        <v>478</v>
      </c>
      <c r="E4" s="1">
        <v>0</v>
      </c>
      <c r="F4" s="1">
        <v>192</v>
      </c>
      <c r="G4" s="1">
        <v>192</v>
      </c>
      <c r="H4" s="1">
        <v>573</v>
      </c>
      <c r="I4" s="1">
        <v>162</v>
      </c>
      <c r="J4" s="1">
        <v>232</v>
      </c>
      <c r="K4" s="1">
        <v>368</v>
      </c>
      <c r="L4" s="1">
        <v>300</v>
      </c>
      <c r="M4" s="1">
        <v>334</v>
      </c>
      <c r="N4" s="1">
        <v>79</v>
      </c>
      <c r="O4" s="1">
        <v>102</v>
      </c>
      <c r="P4" s="1">
        <v>283</v>
      </c>
    </row>
    <row r="5" spans="1:16" x14ac:dyDescent="0.25">
      <c r="A5">
        <v>4</v>
      </c>
      <c r="B5" s="1" t="s">
        <v>3</v>
      </c>
      <c r="C5" s="1">
        <v>387</v>
      </c>
      <c r="D5" s="1">
        <v>636</v>
      </c>
      <c r="E5" s="1">
        <v>192</v>
      </c>
      <c r="F5" s="1">
        <v>0</v>
      </c>
      <c r="G5" s="1">
        <v>377</v>
      </c>
      <c r="H5" s="1">
        <v>691</v>
      </c>
      <c r="I5" s="1">
        <v>207</v>
      </c>
      <c r="J5" s="1">
        <v>141</v>
      </c>
      <c r="K5" s="1">
        <v>526</v>
      </c>
      <c r="L5" s="1">
        <v>152</v>
      </c>
      <c r="M5" s="1">
        <v>432</v>
      </c>
      <c r="N5" s="1">
        <v>143</v>
      </c>
      <c r="O5" s="1">
        <v>287</v>
      </c>
      <c r="P5" s="1">
        <v>474</v>
      </c>
    </row>
    <row r="6" spans="1:16" x14ac:dyDescent="0.25">
      <c r="A6">
        <v>5</v>
      </c>
      <c r="B6" s="1" t="s">
        <v>4</v>
      </c>
      <c r="C6" s="1">
        <v>180</v>
      </c>
      <c r="D6" s="1">
        <v>361</v>
      </c>
      <c r="E6" s="1">
        <v>192</v>
      </c>
      <c r="F6" s="1">
        <v>377</v>
      </c>
      <c r="G6" s="1">
        <v>0</v>
      </c>
      <c r="H6" s="1">
        <v>617</v>
      </c>
      <c r="I6" s="1">
        <v>238</v>
      </c>
      <c r="J6" s="1">
        <v>424</v>
      </c>
      <c r="K6" s="1">
        <v>322</v>
      </c>
      <c r="L6" s="1">
        <v>491</v>
      </c>
      <c r="M6" s="1">
        <v>347</v>
      </c>
      <c r="N6" s="1">
        <v>271</v>
      </c>
      <c r="O6" s="1">
        <v>91</v>
      </c>
      <c r="P6" s="1">
        <v>136</v>
      </c>
    </row>
    <row r="7" spans="1:16" x14ac:dyDescent="0.25">
      <c r="A7">
        <v>6</v>
      </c>
      <c r="B7" s="1" t="s">
        <v>5</v>
      </c>
      <c r="C7" s="1">
        <v>439</v>
      </c>
      <c r="D7" s="1">
        <v>418</v>
      </c>
      <c r="E7" s="1">
        <v>573</v>
      </c>
      <c r="F7" s="1">
        <v>691</v>
      </c>
      <c r="G7" s="1">
        <v>617</v>
      </c>
      <c r="H7" s="1">
        <v>0</v>
      </c>
      <c r="I7" s="1">
        <v>730</v>
      </c>
      <c r="J7" s="1">
        <v>602</v>
      </c>
      <c r="K7" s="1">
        <v>344</v>
      </c>
      <c r="L7" s="1">
        <v>745</v>
      </c>
      <c r="M7" s="1">
        <v>274</v>
      </c>
      <c r="N7" s="1">
        <v>548</v>
      </c>
      <c r="O7" s="1">
        <v>610</v>
      </c>
      <c r="P7" s="1">
        <v>552</v>
      </c>
    </row>
    <row r="8" spans="1:16" x14ac:dyDescent="0.25">
      <c r="A8">
        <v>7</v>
      </c>
      <c r="B8" s="1" t="s">
        <v>6</v>
      </c>
      <c r="C8" s="1">
        <v>348</v>
      </c>
      <c r="D8" s="1">
        <v>596</v>
      </c>
      <c r="E8" s="1">
        <v>162</v>
      </c>
      <c r="F8" s="1">
        <v>207</v>
      </c>
      <c r="G8" s="1">
        <v>238</v>
      </c>
      <c r="H8" s="1">
        <v>730</v>
      </c>
      <c r="I8" s="1">
        <v>0</v>
      </c>
      <c r="J8" s="1">
        <v>311</v>
      </c>
      <c r="K8" s="1">
        <v>510</v>
      </c>
      <c r="L8" s="1">
        <v>345</v>
      </c>
      <c r="M8" s="1">
        <v>494</v>
      </c>
      <c r="N8" s="1">
        <v>197</v>
      </c>
      <c r="O8" s="1">
        <v>180</v>
      </c>
      <c r="P8" s="1">
        <v>371</v>
      </c>
    </row>
    <row r="9" spans="1:16" x14ac:dyDescent="0.25">
      <c r="A9">
        <v>8</v>
      </c>
      <c r="B9" s="1" t="s">
        <v>7</v>
      </c>
      <c r="C9" s="1">
        <v>373</v>
      </c>
      <c r="D9" s="1">
        <v>609</v>
      </c>
      <c r="E9" s="1">
        <v>232</v>
      </c>
      <c r="F9" s="1">
        <v>141</v>
      </c>
      <c r="G9" s="1">
        <v>424</v>
      </c>
      <c r="H9" s="1">
        <v>602</v>
      </c>
      <c r="I9" s="1">
        <v>311</v>
      </c>
      <c r="J9" s="1">
        <v>0</v>
      </c>
      <c r="K9" s="1">
        <v>498</v>
      </c>
      <c r="L9" s="1">
        <v>143</v>
      </c>
      <c r="M9" s="1">
        <v>422</v>
      </c>
      <c r="N9" s="1">
        <v>154</v>
      </c>
      <c r="O9" s="1">
        <v>334</v>
      </c>
      <c r="P9" s="1">
        <v>490</v>
      </c>
    </row>
    <row r="10" spans="1:16" x14ac:dyDescent="0.25">
      <c r="A10">
        <v>9</v>
      </c>
      <c r="B10" s="1" t="s">
        <v>8</v>
      </c>
      <c r="C10" s="1">
        <v>162</v>
      </c>
      <c r="D10" s="1">
        <v>119</v>
      </c>
      <c r="E10" s="1">
        <v>368</v>
      </c>
      <c r="F10" s="1">
        <v>526</v>
      </c>
      <c r="G10" s="1">
        <v>322</v>
      </c>
      <c r="H10" s="1">
        <v>344</v>
      </c>
      <c r="I10" s="1">
        <v>510</v>
      </c>
      <c r="J10" s="1">
        <v>498</v>
      </c>
      <c r="K10" s="1">
        <v>0</v>
      </c>
      <c r="L10" s="1">
        <v>618</v>
      </c>
      <c r="M10" s="1">
        <v>137</v>
      </c>
      <c r="N10" s="1">
        <v>382</v>
      </c>
      <c r="O10" s="1">
        <v>345</v>
      </c>
      <c r="P10" s="1">
        <v>208</v>
      </c>
    </row>
    <row r="11" spans="1:16" x14ac:dyDescent="0.25">
      <c r="A11">
        <v>10</v>
      </c>
      <c r="B11" s="1" t="s">
        <v>9</v>
      </c>
      <c r="C11" s="1">
        <v>480</v>
      </c>
      <c r="D11" s="1">
        <v>728</v>
      </c>
      <c r="E11" s="1">
        <v>300</v>
      </c>
      <c r="F11" s="1">
        <v>152</v>
      </c>
      <c r="G11" s="1">
        <v>491</v>
      </c>
      <c r="H11" s="1">
        <v>745</v>
      </c>
      <c r="I11" s="1">
        <v>345</v>
      </c>
      <c r="J11" s="1">
        <v>143</v>
      </c>
      <c r="K11" s="1">
        <v>618</v>
      </c>
      <c r="L11" s="1">
        <v>0</v>
      </c>
      <c r="M11" s="1">
        <v>565</v>
      </c>
      <c r="N11" s="1">
        <v>236</v>
      </c>
      <c r="O11" s="1">
        <v>401</v>
      </c>
      <c r="P11" s="1">
        <v>572</v>
      </c>
    </row>
    <row r="12" spans="1:16" x14ac:dyDescent="0.25">
      <c r="A12">
        <v>11</v>
      </c>
      <c r="B12" s="1" t="s">
        <v>10</v>
      </c>
      <c r="C12" s="1">
        <v>304</v>
      </c>
      <c r="D12" s="1">
        <v>255</v>
      </c>
      <c r="E12" s="1">
        <v>334</v>
      </c>
      <c r="F12" s="1">
        <v>432</v>
      </c>
      <c r="G12" s="1">
        <v>347</v>
      </c>
      <c r="H12" s="1">
        <v>274</v>
      </c>
      <c r="I12" s="1">
        <v>494</v>
      </c>
      <c r="J12" s="1">
        <v>422</v>
      </c>
      <c r="K12" s="1">
        <v>137</v>
      </c>
      <c r="L12" s="1">
        <v>565</v>
      </c>
      <c r="M12" s="1">
        <v>0</v>
      </c>
      <c r="N12" s="1">
        <v>336</v>
      </c>
      <c r="O12" s="1">
        <v>340</v>
      </c>
      <c r="P12" s="1">
        <v>293</v>
      </c>
    </row>
    <row r="13" spans="1:16" x14ac:dyDescent="0.25">
      <c r="A13">
        <v>12</v>
      </c>
      <c r="B13" s="1" t="s">
        <v>11</v>
      </c>
      <c r="C13" s="1">
        <v>244</v>
      </c>
      <c r="D13" s="1">
        <v>493</v>
      </c>
      <c r="E13" s="1">
        <v>79</v>
      </c>
      <c r="F13" s="1">
        <v>143</v>
      </c>
      <c r="G13" s="1">
        <v>271</v>
      </c>
      <c r="H13" s="1">
        <v>548</v>
      </c>
      <c r="I13" s="1">
        <v>197</v>
      </c>
      <c r="J13" s="1">
        <v>154</v>
      </c>
      <c r="K13" s="1">
        <v>382</v>
      </c>
      <c r="L13" s="1">
        <v>236</v>
      </c>
      <c r="M13" s="1">
        <v>336</v>
      </c>
      <c r="N13" s="1">
        <v>0</v>
      </c>
      <c r="O13" s="1">
        <v>181</v>
      </c>
      <c r="P13" s="1">
        <v>336</v>
      </c>
    </row>
    <row r="14" spans="1:16" x14ac:dyDescent="0.25">
      <c r="A14">
        <v>13</v>
      </c>
      <c r="B14" s="1" t="s">
        <v>12</v>
      </c>
      <c r="C14" s="1">
        <v>183</v>
      </c>
      <c r="D14" s="1">
        <v>423</v>
      </c>
      <c r="E14" s="1">
        <v>102</v>
      </c>
      <c r="F14" s="1">
        <v>287</v>
      </c>
      <c r="G14" s="1">
        <v>91</v>
      </c>
      <c r="H14" s="1">
        <v>610</v>
      </c>
      <c r="I14" s="1">
        <v>180</v>
      </c>
      <c r="J14" s="1">
        <v>334</v>
      </c>
      <c r="K14" s="1">
        <v>345</v>
      </c>
      <c r="L14" s="1">
        <v>401</v>
      </c>
      <c r="M14" s="1">
        <v>340</v>
      </c>
      <c r="N14" s="1">
        <v>181</v>
      </c>
      <c r="O14" s="1">
        <v>0</v>
      </c>
      <c r="P14" s="1">
        <v>198</v>
      </c>
    </row>
    <row r="15" spans="1:16" x14ac:dyDescent="0.25">
      <c r="A15">
        <v>14</v>
      </c>
      <c r="B15" s="1" t="s">
        <v>13</v>
      </c>
      <c r="C15" s="1">
        <v>141</v>
      </c>
      <c r="D15" s="1">
        <v>225</v>
      </c>
      <c r="E15" s="1">
        <v>283</v>
      </c>
      <c r="F15" s="1">
        <v>474</v>
      </c>
      <c r="G15" s="1">
        <v>136</v>
      </c>
      <c r="H15" s="1">
        <v>552</v>
      </c>
      <c r="I15" s="1">
        <v>371</v>
      </c>
      <c r="J15" s="1">
        <v>490</v>
      </c>
      <c r="K15" s="1">
        <v>208</v>
      </c>
      <c r="L15" s="1">
        <v>572</v>
      </c>
      <c r="M15" s="1">
        <v>293</v>
      </c>
      <c r="N15" s="1">
        <v>336</v>
      </c>
      <c r="O15" s="1">
        <v>198</v>
      </c>
      <c r="P15" s="1">
        <v>0</v>
      </c>
    </row>
    <row r="19" spans="1:4" x14ac:dyDescent="0.25">
      <c r="B19" t="s">
        <v>14</v>
      </c>
    </row>
    <row r="20" spans="1:4" x14ac:dyDescent="0.25">
      <c r="A20">
        <v>4</v>
      </c>
      <c r="B20" t="str">
        <f>VLOOKUP(A20,Citytab,2)</f>
        <v>Corpus Christi</v>
      </c>
      <c r="C20" t="s">
        <v>15</v>
      </c>
      <c r="D20" t="s">
        <v>16</v>
      </c>
    </row>
    <row r="21" spans="1:4" x14ac:dyDescent="0.25">
      <c r="A21">
        <v>10</v>
      </c>
      <c r="B21" t="str">
        <f>VLOOKUP(A21,Citytab,2)</f>
        <v>McAllen</v>
      </c>
      <c r="C21" cm="1">
        <f t="array" ref="C21">INDEX(Mileage,A20,A21)</f>
        <v>152</v>
      </c>
      <c r="D21" s="3">
        <f>ABS(C21-$C$37)</f>
        <v>30.071428571428584</v>
      </c>
    </row>
    <row r="22" spans="1:4" x14ac:dyDescent="0.25">
      <c r="A22">
        <v>8</v>
      </c>
      <c r="B22" t="str">
        <f>VLOOKUP(A22,Citytab,2)</f>
        <v>Laredo</v>
      </c>
      <c r="C22" cm="1">
        <f t="array" ref="C22">INDEX(Mileage,A21,A22)</f>
        <v>143</v>
      </c>
      <c r="D22" s="3">
        <f t="shared" ref="D22:D35" si="0">ABS(C22-$C$37)</f>
        <v>39.071428571428584</v>
      </c>
    </row>
    <row r="23" spans="1:4" x14ac:dyDescent="0.25">
      <c r="A23">
        <v>12</v>
      </c>
      <c r="B23" t="str">
        <f>VLOOKUP(A23,Citytab,2)</f>
        <v>San Antonio</v>
      </c>
      <c r="C23" cm="1">
        <f t="array" ref="C23">INDEX(Mileage,A22,A23)</f>
        <v>154</v>
      </c>
      <c r="D23" s="3">
        <f t="shared" si="0"/>
        <v>28.071428571428584</v>
      </c>
    </row>
    <row r="24" spans="1:4" x14ac:dyDescent="0.25">
      <c r="A24">
        <v>3</v>
      </c>
      <c r="B24" t="str">
        <f>VLOOKUP(A24,Citytab,2)</f>
        <v>Austin</v>
      </c>
      <c r="C24" cm="1">
        <f t="array" ref="C24">INDEX(Mileage,A23,A24)</f>
        <v>79</v>
      </c>
      <c r="D24" s="3">
        <f t="shared" si="0"/>
        <v>103.07142857142858</v>
      </c>
    </row>
    <row r="25" spans="1:4" x14ac:dyDescent="0.25">
      <c r="A25">
        <v>1</v>
      </c>
      <c r="B25" t="str">
        <f>VLOOKUP(A25,Citytab,2)</f>
        <v>Abilene</v>
      </c>
      <c r="C25" cm="1">
        <f t="array" ref="C25">INDEX(Mileage,A24,A25)</f>
        <v>213</v>
      </c>
      <c r="D25" s="3">
        <f t="shared" si="0"/>
        <v>30.928571428571416</v>
      </c>
    </row>
    <row r="26" spans="1:4" x14ac:dyDescent="0.25">
      <c r="A26">
        <v>6</v>
      </c>
      <c r="B26" t="str">
        <f>VLOOKUP(A26,Citytab,2)</f>
        <v>El Paso</v>
      </c>
      <c r="C26" cm="1">
        <f t="array" ref="C26">INDEX(Mileage,A25,A26)</f>
        <v>439</v>
      </c>
      <c r="D26" s="3">
        <f t="shared" si="0"/>
        <v>256.92857142857144</v>
      </c>
    </row>
    <row r="27" spans="1:4" x14ac:dyDescent="0.25">
      <c r="A27">
        <v>11</v>
      </c>
      <c r="B27" t="str">
        <f>VLOOKUP(A27,Citytab,2)</f>
        <v>Odessa</v>
      </c>
      <c r="C27" cm="1">
        <f t="array" ref="C27">INDEX(Mileage,A26,A27)</f>
        <v>274</v>
      </c>
      <c r="D27" s="3">
        <f t="shared" si="0"/>
        <v>91.928571428571416</v>
      </c>
    </row>
    <row r="28" spans="1:4" x14ac:dyDescent="0.25">
      <c r="A28">
        <v>9</v>
      </c>
      <c r="B28" t="str">
        <f>VLOOKUP(A28,Citytab,2)</f>
        <v>Lu bbock</v>
      </c>
      <c r="C28" cm="1">
        <f t="array" ref="C28">INDEX(Mileage,A27,A28)</f>
        <v>137</v>
      </c>
      <c r="D28" s="3">
        <f t="shared" si="0"/>
        <v>45.071428571428584</v>
      </c>
    </row>
    <row r="29" spans="1:4" x14ac:dyDescent="0.25">
      <c r="A29">
        <v>2</v>
      </c>
      <c r="B29" t="str">
        <f>VLOOKUP(A29,Citytab,2)</f>
        <v>Amarillo</v>
      </c>
      <c r="C29" cm="1">
        <f t="array" ref="C29">INDEX(Mileage,A28,A29)</f>
        <v>119</v>
      </c>
      <c r="D29" s="3">
        <f t="shared" si="0"/>
        <v>63.071428571428584</v>
      </c>
    </row>
    <row r="30" spans="1:4" x14ac:dyDescent="0.25">
      <c r="A30">
        <v>14</v>
      </c>
      <c r="B30" t="str">
        <f>VLOOKUP(A30,Citytab,2)</f>
        <v>Wichita Falls</v>
      </c>
      <c r="C30" cm="1">
        <f t="array" ref="C30">INDEX(Mileage,A29,A30)</f>
        <v>225</v>
      </c>
      <c r="D30" s="3">
        <f t="shared" si="0"/>
        <v>42.928571428571416</v>
      </c>
    </row>
    <row r="31" spans="1:4" x14ac:dyDescent="0.25">
      <c r="A31">
        <v>5</v>
      </c>
      <c r="B31" t="str">
        <f>VLOOKUP(A31,Citytab,2)</f>
        <v>Dallas</v>
      </c>
      <c r="C31" cm="1">
        <f t="array" ref="C31">INDEX(Mileage,A30,A31)</f>
        <v>136</v>
      </c>
      <c r="D31" s="3">
        <f t="shared" si="0"/>
        <v>46.071428571428584</v>
      </c>
    </row>
    <row r="32" spans="1:4" x14ac:dyDescent="0.25">
      <c r="A32">
        <v>13</v>
      </c>
      <c r="B32" t="str">
        <f>VLOOKUP(A32,Citytab,2)</f>
        <v>Waco</v>
      </c>
      <c r="C32" cm="1">
        <f t="array" ref="C32">INDEX(Mileage,A31,A32)</f>
        <v>91</v>
      </c>
      <c r="D32" s="3">
        <f t="shared" si="0"/>
        <v>91.071428571428584</v>
      </c>
    </row>
    <row r="33" spans="1:4" x14ac:dyDescent="0.25">
      <c r="A33">
        <v>7</v>
      </c>
      <c r="B33" t="str">
        <f>VLOOKUP(A33,Citytab,2)</f>
        <v>Houston</v>
      </c>
      <c r="C33" cm="1">
        <f t="array" ref="C33">INDEX(Mileage,A32,A33)</f>
        <v>180</v>
      </c>
      <c r="D33" s="3">
        <f t="shared" si="0"/>
        <v>2.0714285714285836</v>
      </c>
    </row>
    <row r="34" spans="1:4" x14ac:dyDescent="0.25">
      <c r="A34">
        <f>A20</f>
        <v>4</v>
      </c>
      <c r="B34" t="str">
        <f>VLOOKUP(A34,Citytab,2)</f>
        <v>Corpus Christi</v>
      </c>
      <c r="C34" cm="1">
        <f t="array" ref="C34">INDEX(Mileage,A33,A34)</f>
        <v>207</v>
      </c>
      <c r="D34" s="3">
        <f t="shared" si="0"/>
        <v>24.928571428571416</v>
      </c>
    </row>
    <row r="35" spans="1:4" x14ac:dyDescent="0.25">
      <c r="B35" s="2" t="s">
        <v>17</v>
      </c>
      <c r="C35" s="4">
        <f>SUM(C21:C34)</f>
        <v>2549</v>
      </c>
      <c r="D35" s="4">
        <f>SUM(D21:D34)</f>
        <v>895.28571428571433</v>
      </c>
    </row>
    <row r="36" spans="1:4" x14ac:dyDescent="0.25">
      <c r="B36" s="2" t="s">
        <v>18</v>
      </c>
      <c r="C36" s="4">
        <f>MAX(C21:C34)</f>
        <v>439</v>
      </c>
    </row>
    <row r="37" spans="1:4" x14ac:dyDescent="0.25">
      <c r="B37" s="2" t="s">
        <v>19</v>
      </c>
      <c r="C37" s="4">
        <f>AVERAGE(C21:C34)</f>
        <v>182.07142857142858</v>
      </c>
    </row>
    <row r="38" spans="1:4" x14ac:dyDescent="0.25">
      <c r="B38" s="2" t="s">
        <v>20</v>
      </c>
      <c r="C38" s="4">
        <f>STDEV(C21:C34)</f>
        <v>91.212738892458091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5E331-B692-4DCA-95EC-CFDEF239AF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Table1</vt:lpstr>
      <vt:lpstr>Citytab</vt:lpstr>
      <vt:lpstr>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2024-06-05T02:57:11Z</dcterms:modified>
</cp:coreProperties>
</file>