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透视结果" sheetId="3" state="hidden" r:id="rId1"/>
    <sheet name="input" sheetId="1" r:id="rId2"/>
    <sheet name="output" sheetId="2" r:id="rId3"/>
  </sheets>
  <definedNames>
    <definedName name="_xlnm._FilterDatabase" localSheetId="1" hidden="1">input!$A$2:$G$44</definedName>
  </definedName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4" i="2" l="1"/>
  <c r="BB5" i="2"/>
  <c r="BB3" i="2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3" i="1"/>
  <c r="G3" i="1" s="1"/>
  <c r="C6" i="1"/>
  <c r="C9" i="1"/>
  <c r="C11" i="1"/>
  <c r="C13" i="1"/>
  <c r="C15" i="1"/>
  <c r="C17" i="1"/>
  <c r="C19" i="1"/>
  <c r="C21" i="1"/>
  <c r="C23" i="1"/>
  <c r="C25" i="1"/>
  <c r="C27" i="1"/>
  <c r="C30" i="1"/>
  <c r="C33" i="1"/>
  <c r="C36" i="1"/>
  <c r="C39" i="1"/>
  <c r="C42" i="1"/>
  <c r="C4" i="1"/>
  <c r="C7" i="1"/>
  <c r="C10" i="1"/>
  <c r="C12" i="1"/>
  <c r="C14" i="1"/>
  <c r="C16" i="1"/>
  <c r="C18" i="1"/>
  <c r="C20" i="1"/>
  <c r="C22" i="1"/>
  <c r="C24" i="1"/>
  <c r="C26" i="1"/>
  <c r="C28" i="1"/>
  <c r="C31" i="1"/>
  <c r="C34" i="1"/>
  <c r="C37" i="1"/>
  <c r="C40" i="1"/>
  <c r="C43" i="1"/>
  <c r="C5" i="1"/>
  <c r="C8" i="1"/>
  <c r="C29" i="1"/>
  <c r="C32" i="1"/>
  <c r="C35" i="1"/>
  <c r="C38" i="1"/>
  <c r="C41" i="1"/>
  <c r="C44" i="1"/>
  <c r="C3" i="1"/>
</calcChain>
</file>

<file path=xl/sharedStrings.xml><?xml version="1.0" encoding="utf-8"?>
<sst xmlns="http://schemas.openxmlformats.org/spreadsheetml/2006/main" count="307" uniqueCount="82">
  <si>
    <t>Warehouse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</si>
  <si>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</si>
  <si>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</si>
  <si>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</si>
  <si>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</si>
  <si>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</si>
  <si>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</si>
  <si>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</si>
  <si>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</si>
  <si>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</si>
  <si>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</si>
  <si>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</si>
  <si>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</si>
  <si>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</si>
  <si>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</si>
  <si>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</si>
  <si>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</si>
  <si>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</si>
  <si>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Material</t>
    <phoneticPr fontId="1" type="noConversion"/>
  </si>
  <si>
    <t>SKU</t>
    <phoneticPr fontId="1" type="noConversion"/>
  </si>
  <si>
    <t>_1</t>
  </si>
  <si>
    <t>_1</t>
    <phoneticPr fontId="1" type="noConversion"/>
  </si>
  <si>
    <t>_2</t>
  </si>
  <si>
    <t>_2</t>
    <phoneticPr fontId="1" type="noConversion"/>
  </si>
  <si>
    <t>_3</t>
  </si>
  <si>
    <t>_3</t>
    <phoneticPr fontId="1" type="noConversion"/>
  </si>
  <si>
    <t>Stock</t>
    <phoneticPr fontId="1" type="noConversion"/>
  </si>
  <si>
    <t>Forecast</t>
    <phoneticPr fontId="1" type="noConversion"/>
  </si>
  <si>
    <t>DOS</t>
    <phoneticPr fontId="1" type="noConversion"/>
  </si>
  <si>
    <t>Demand</t>
    <phoneticPr fontId="1" type="noConversion"/>
  </si>
  <si>
    <t>仓库号</t>
    <phoneticPr fontId="1" type="noConversion"/>
  </si>
  <si>
    <t>物料编码</t>
    <phoneticPr fontId="1" type="noConversion"/>
  </si>
  <si>
    <t>仓库号+物料编码</t>
    <phoneticPr fontId="1" type="noConversion"/>
  </si>
  <si>
    <t>当前库存量</t>
    <phoneticPr fontId="1" type="noConversion"/>
  </si>
  <si>
    <t>月需求</t>
    <phoneticPr fontId="1" type="noConversion"/>
  </si>
  <si>
    <t>库存天数</t>
    <phoneticPr fontId="1" type="noConversion"/>
  </si>
  <si>
    <t>物料需求量</t>
    <phoneticPr fontId="1" type="noConversion"/>
  </si>
  <si>
    <t>allocation</t>
    <phoneticPr fontId="1" type="noConversion"/>
  </si>
  <si>
    <t>可分配资源</t>
    <phoneticPr fontId="1" type="noConversion"/>
  </si>
  <si>
    <t>Distribution（分配结果）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</si>
  <si>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</si>
  <si>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</si>
  <si>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</si>
  <si>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</si>
  <si>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</si>
  <si>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</si>
  <si>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</si>
  <si>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</si>
  <si>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</si>
  <si>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</si>
  <si>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</si>
  <si>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</si>
  <si>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</si>
  <si>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</si>
  <si>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</si>
  <si>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</si>
  <si>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</si>
  <si>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需求逻辑</t>
    <phoneticPr fontId="1" type="noConversion"/>
  </si>
  <si>
    <t>DOS&gt;=45</t>
    <phoneticPr fontId="1" type="noConversion"/>
  </si>
  <si>
    <t>DOS &lt;45</t>
    <phoneticPr fontId="1" type="noConversion"/>
  </si>
  <si>
    <t>Max(2*Forecase-Stock)</t>
    <phoneticPr fontId="1" type="noConversion"/>
  </si>
  <si>
    <t>物料类型1</t>
    <phoneticPr fontId="1" type="noConversion"/>
  </si>
  <si>
    <t>Max(1.5*Forecase-Stock)</t>
    <phoneticPr fontId="1" type="noConversion"/>
  </si>
  <si>
    <t>物料类型2</t>
    <phoneticPr fontId="1" type="noConversion"/>
  </si>
  <si>
    <t>分配逻辑</t>
    <phoneticPr fontId="1" type="noConversion"/>
  </si>
  <si>
    <t>行标签</t>
  </si>
  <si>
    <t>列标签</t>
  </si>
  <si>
    <t>求和项:Forecast</t>
  </si>
  <si>
    <t>求和项:Stock</t>
  </si>
  <si>
    <t>求和项:Demand</t>
  </si>
  <si>
    <t>DOS'</t>
    <phoneticPr fontId="1" type="noConversion"/>
  </si>
  <si>
    <t>?</t>
    <phoneticPr fontId="1" type="noConversion"/>
  </si>
  <si>
    <t>（30,45]</t>
    <phoneticPr fontId="1" type="noConversion"/>
  </si>
  <si>
    <t>（45,60]</t>
    <phoneticPr fontId="1" type="noConversion"/>
  </si>
  <si>
    <t>（21,30]</t>
    <phoneticPr fontId="1" type="noConversion"/>
  </si>
  <si>
    <t>[0,21]</t>
    <phoneticPr fontId="1" type="noConversion"/>
  </si>
  <si>
    <t>逻辑说明</t>
    <phoneticPr fontId="1" type="noConversion"/>
  </si>
  <si>
    <t>让更多的仓库DOS’21天</t>
    <phoneticPr fontId="1" type="noConversion"/>
  </si>
  <si>
    <t>DOS'区间</t>
    <phoneticPr fontId="1" type="noConversion"/>
  </si>
  <si>
    <t>所有仓库DOS'满足21天，剩余的部分均匀分配</t>
    <phoneticPr fontId="1" type="noConversion"/>
  </si>
  <si>
    <t>所有仓库DOS'满足30天，剩余的部分均匀分配</t>
    <phoneticPr fontId="1" type="noConversion"/>
  </si>
  <si>
    <t>所有仓库DOS'满足45天，剩余的部分均匀分配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</si>
</sst>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123.744086458333" createdVersion="6" refreshedVersion="6" minRefreshableVersion="3" recordCount="42">
  <cacheSource type="worksheet">
    <worksheetSource ref="A2:G44" sheet="input"/>
  </cacheSource>
  <cacheFields count="7">
    <cacheField name="Warehouse" numFmtId="0">
      <sharedItems count="17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</sharedItems>
    </cacheField>
    <cacheField name="Material" numFmtId="0">
      <sharedItems count="3">
        <s v="_1"/>
        <s v="_2"/>
        <s v="_3"/>
      </sharedItems>
    </cacheField>
    <cacheField name="SKU" numFmtId="0">
      <sharedItems/>
    </cacheField>
    <cacheField name="Stock" numFmtId="0">
      <sharedItems containsSemiMixedTypes="0" containsString="0" containsNumber="1" containsInteger="1" minValue="1" maxValue="20"/>
    </cacheField>
    <cacheField name="Forecast" numFmtId="0">
      <sharedItems containsSemiMixedTypes="0" containsString="0" containsNumber="1" containsInteger="1" minValue="1" maxValue="5"/>
    </cacheField>
    <cacheField name="DOS" numFmtId="0">
      <sharedItems containsSemiMixedTypes="0" containsString="0" containsNumber="1" containsInteger="1" minValue="6" maxValue="120"/>
    </cacheField>
    <cacheField name="Demand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x v="0"/>
    <s v="A_1"/>
    <n v="3"/>
    <n v="2"/>
    <n v="45"/>
    <n v="0"/>
  </r>
  <r>
    <x v="0"/>
    <x v="1"/>
    <s v="A_2"/>
    <n v="3"/>
    <n v="5"/>
    <n v="18"/>
    <n v="7"/>
  </r>
  <r>
    <x v="0"/>
    <x v="2"/>
    <s v="A_3"/>
    <n v="3"/>
    <n v="2"/>
    <n v="45"/>
    <n v="0"/>
  </r>
  <r>
    <x v="1"/>
    <x v="0"/>
    <s v="B_1"/>
    <n v="3"/>
    <n v="2"/>
    <n v="45"/>
    <n v="0"/>
  </r>
  <r>
    <x v="1"/>
    <x v="1"/>
    <s v="B_2"/>
    <n v="6"/>
    <n v="2"/>
    <n v="90"/>
    <n v="0"/>
  </r>
  <r>
    <x v="1"/>
    <x v="2"/>
    <s v="B_3"/>
    <n v="3"/>
    <n v="2"/>
    <n v="45"/>
    <n v="0"/>
  </r>
  <r>
    <x v="2"/>
    <x v="0"/>
    <s v="C_1"/>
    <n v="3"/>
    <n v="5"/>
    <n v="18"/>
    <n v="7"/>
  </r>
  <r>
    <x v="2"/>
    <x v="1"/>
    <s v="C_2"/>
    <n v="3"/>
    <n v="5"/>
    <n v="18"/>
    <n v="7"/>
  </r>
  <r>
    <x v="3"/>
    <x v="0"/>
    <s v="D_1"/>
    <n v="6"/>
    <n v="5"/>
    <n v="36"/>
    <n v="4"/>
  </r>
  <r>
    <x v="3"/>
    <x v="1"/>
    <s v="D_2"/>
    <n v="6"/>
    <n v="5"/>
    <n v="36"/>
    <n v="4"/>
  </r>
  <r>
    <x v="4"/>
    <x v="0"/>
    <s v="E_1"/>
    <n v="6"/>
    <n v="5"/>
    <n v="36"/>
    <n v="4"/>
  </r>
  <r>
    <x v="4"/>
    <x v="1"/>
    <s v="E_2"/>
    <n v="10"/>
    <n v="5"/>
    <n v="60"/>
    <n v="0"/>
  </r>
  <r>
    <x v="5"/>
    <x v="0"/>
    <s v="F_1"/>
    <n v="1"/>
    <n v="5"/>
    <n v="6"/>
    <n v="9"/>
  </r>
  <r>
    <x v="5"/>
    <x v="1"/>
    <s v="F_2"/>
    <n v="1"/>
    <n v="1"/>
    <n v="30"/>
    <n v="1"/>
  </r>
  <r>
    <x v="6"/>
    <x v="0"/>
    <s v="G_1"/>
    <n v="1"/>
    <n v="1"/>
    <n v="30"/>
    <n v="1"/>
  </r>
  <r>
    <x v="6"/>
    <x v="1"/>
    <s v="G_2"/>
    <n v="3"/>
    <n v="1"/>
    <n v="90"/>
    <n v="0"/>
  </r>
  <r>
    <x v="7"/>
    <x v="0"/>
    <s v="H_1"/>
    <n v="3"/>
    <n v="1"/>
    <n v="90"/>
    <n v="0"/>
  </r>
  <r>
    <x v="7"/>
    <x v="1"/>
    <s v="H_2"/>
    <n v="3"/>
    <n v="5"/>
    <n v="18"/>
    <n v="7"/>
  </r>
  <r>
    <x v="8"/>
    <x v="0"/>
    <s v="I_1"/>
    <n v="3"/>
    <n v="5"/>
    <n v="18"/>
    <n v="7"/>
  </r>
  <r>
    <x v="8"/>
    <x v="1"/>
    <s v="I_2"/>
    <n v="20"/>
    <n v="5"/>
    <n v="120"/>
    <n v="0"/>
  </r>
  <r>
    <x v="9"/>
    <x v="0"/>
    <s v="J_1"/>
    <n v="1"/>
    <n v="5"/>
    <n v="6"/>
    <n v="9"/>
  </r>
  <r>
    <x v="9"/>
    <x v="1"/>
    <s v="J_2"/>
    <n v="1"/>
    <n v="5"/>
    <n v="6"/>
    <n v="9"/>
  </r>
  <r>
    <x v="10"/>
    <x v="0"/>
    <s v="K_1"/>
    <n v="1"/>
    <n v="5"/>
    <n v="6"/>
    <n v="9"/>
  </r>
  <r>
    <x v="10"/>
    <x v="1"/>
    <s v="K_2"/>
    <n v="1"/>
    <n v="3"/>
    <n v="10"/>
    <n v="5"/>
  </r>
  <r>
    <x v="11"/>
    <x v="0"/>
    <s v="L_1"/>
    <n v="6"/>
    <n v="3"/>
    <n v="60"/>
    <n v="0"/>
  </r>
  <r>
    <x v="11"/>
    <x v="1"/>
    <s v="L_2"/>
    <n v="6"/>
    <n v="3"/>
    <n v="60"/>
    <n v="0"/>
  </r>
  <r>
    <x v="11"/>
    <x v="2"/>
    <s v="L_3"/>
    <n v="6"/>
    <n v="3"/>
    <n v="60"/>
    <n v="0"/>
  </r>
  <r>
    <x v="12"/>
    <x v="0"/>
    <s v="M_1"/>
    <n v="5"/>
    <n v="3"/>
    <n v="50"/>
    <n v="0"/>
  </r>
  <r>
    <x v="12"/>
    <x v="1"/>
    <s v="M_2"/>
    <n v="1"/>
    <n v="3"/>
    <n v="10"/>
    <n v="5"/>
  </r>
  <r>
    <x v="12"/>
    <x v="2"/>
    <s v="M_3"/>
    <n v="6"/>
    <n v="3"/>
    <n v="60"/>
    <n v="0"/>
  </r>
  <r>
    <x v="13"/>
    <x v="0"/>
    <s v="N_1"/>
    <n v="6"/>
    <n v="3"/>
    <n v="60"/>
    <n v="0"/>
  </r>
  <r>
    <x v="13"/>
    <x v="1"/>
    <s v="N_2"/>
    <n v="2"/>
    <n v="3"/>
    <n v="20"/>
    <n v="4"/>
  </r>
  <r>
    <x v="13"/>
    <x v="2"/>
    <s v="N_3"/>
    <n v="2"/>
    <n v="3"/>
    <n v="20"/>
    <n v="4"/>
  </r>
  <r>
    <x v="14"/>
    <x v="0"/>
    <s v="O_1"/>
    <n v="2"/>
    <n v="5"/>
    <n v="12"/>
    <n v="8"/>
  </r>
  <r>
    <x v="14"/>
    <x v="1"/>
    <s v="O_2"/>
    <n v="12"/>
    <n v="5"/>
    <n v="72"/>
    <n v="0"/>
  </r>
  <r>
    <x v="14"/>
    <x v="2"/>
    <s v="O_3"/>
    <n v="2"/>
    <n v="5"/>
    <n v="12"/>
    <n v="8"/>
  </r>
  <r>
    <x v="15"/>
    <x v="0"/>
    <s v="P_1"/>
    <n v="2"/>
    <n v="5"/>
    <n v="12"/>
    <n v="8"/>
  </r>
  <r>
    <x v="15"/>
    <x v="1"/>
    <s v="P_2"/>
    <n v="2"/>
    <n v="5"/>
    <n v="12"/>
    <n v="8"/>
  </r>
  <r>
    <x v="15"/>
    <x v="2"/>
    <s v="P_3"/>
    <n v="2"/>
    <n v="5"/>
    <n v="12"/>
    <n v="8"/>
  </r>
  <r>
    <x v="16"/>
    <x v="0"/>
    <s v="Q_1"/>
    <n v="2"/>
    <n v="5"/>
    <n v="12"/>
    <n v="8"/>
  </r>
  <r>
    <x v="16"/>
    <x v="1"/>
    <s v="Q_2"/>
    <n v="2"/>
    <n v="5"/>
    <n v="12"/>
    <n v="8"/>
  </r>
  <r>
    <x v="16"/>
    <x v="2"/>
    <s v="Q_3"/>
    <n v="2"/>
    <n v="5"/>
    <n v="12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5" dataPosition="0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outline="1" outlineData="1" multipleFieldFilters="0">
  <location ref="A3:AZ8" firstHeaderRow="1" firstDataRow="3" firstDataCol="1"/>
  <pivotFields count="7">
    <pivotField axis="axisCol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showAll="0" defaultSubtotal="0">
      <items count="3">
        <item x="0"/>
        <item x="1"/>
        <item x="2"/>
      </items>
    </pivotField>
    <pivotField showAll="0" defaultSubtotal="0"/>
    <pivotField dataField="1" showAll="0" defaultSubtotal="0"/>
    <pivotField dataField="1" showAll="0" defaultSubtotal="0"/>
    <pivotField showAll="0" defaultSubtotal="0"/>
    <pivotField dataField="1" showAll="0" defaultSubtotal="0"/>
  </pivotFields>
  <rowFields count="1">
    <field x="1"/>
  </rowFields>
  <rowItems count="3">
    <i>
      <x/>
    </i>
    <i>
      <x v="1"/>
    </i>
    <i>
      <x v="2"/>
    </i>
  </rowItems>
  <colFields count="2">
    <field x="-2"/>
    <field x="0"/>
  </colFields>
  <col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r="1" i="1">
      <x v="14"/>
    </i>
    <i r="1" i="1">
      <x v="15"/>
    </i>
    <i r="1" i="1">
      <x v="16"/>
    </i>
    <i i="2">
      <x v="2"/>
      <x/>
    </i>
    <i r="1" i="2">
      <x v="1"/>
    </i>
    <i r="1" i="2">
      <x v="2"/>
    </i>
    <i r="1" i="2">
      <x v="3"/>
    </i>
    <i r="1" i="2">
      <x v="4"/>
    </i>
    <i r="1" i="2">
      <x v="5"/>
    </i>
    <i r="1" i="2">
      <x v="6"/>
    </i>
    <i r="1" i="2">
      <x v="7"/>
    </i>
    <i r="1" i="2">
      <x v="8"/>
    </i>
    <i r="1" i="2">
      <x v="9"/>
    </i>
    <i r="1" i="2">
      <x v="10"/>
    </i>
    <i r="1" i="2">
      <x v="11"/>
    </i>
    <i r="1" i="2">
      <x v="12"/>
    </i>
    <i r="1" i="2">
      <x v="13"/>
    </i>
    <i r="1" i="2">
      <x v="14"/>
    </i>
    <i r="1" i="2">
      <x v="15"/>
    </i>
    <i r="1" i="2">
      <x v="16"/>
    </i>
  </colItems>
  <dataFields count="3">
    <dataField name="求和项:Stock" fld="3" baseField="0" baseItem="0"/>
    <dataField name="求和项:Forecast" fld="4" baseField="0" baseItem="0"/>
    <dataField name="求和项:Deman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8"/>
  <sheetViews>
    <sheetView workbookViewId="0">
      <selection activeCell="B5" sqref="B5:AZ8"/>
    </sheetView>
  </sheetViews>
  <sheetFormatPr defaultRowHeight="14.25" x14ac:dyDescent="0.2"/>
  <cols>
    <col min="1" max="1" width="9.125" customWidth="1"/>
    <col min="2" max="2" width="12.5" customWidth="1"/>
    <col min="3" max="4" width="2.625" customWidth="1"/>
    <col min="5" max="5" width="2.875" customWidth="1"/>
    <col min="6" max="6" width="3.5" customWidth="1"/>
    <col min="7" max="7" width="2.5" customWidth="1"/>
    <col min="8" max="8" width="2.75" customWidth="1"/>
    <col min="9" max="9" width="2.875" customWidth="1"/>
    <col min="10" max="10" width="3.5" customWidth="1"/>
    <col min="11" max="11" width="2.5" customWidth="1"/>
    <col min="12" max="12" width="2.625" customWidth="1"/>
    <col min="13" max="13" width="2.5" customWidth="1"/>
    <col min="14" max="14" width="3.25" customWidth="1"/>
    <col min="15" max="15" width="3" customWidth="1"/>
    <col min="16" max="16" width="3.5" customWidth="1"/>
    <col min="17" max="17" width="2.625" customWidth="1"/>
    <col min="18" max="18" width="2.875" customWidth="1"/>
    <col min="19" max="19" width="15.25" customWidth="1"/>
    <col min="20" max="21" width="2.625" customWidth="1"/>
    <col min="22" max="22" width="2.875" customWidth="1"/>
    <col min="23" max="24" width="2.5" customWidth="1"/>
    <col min="25" max="25" width="2.75" customWidth="1"/>
    <col min="26" max="26" width="2.875" customWidth="1"/>
    <col min="27" max="28" width="2.5" customWidth="1"/>
    <col min="29" max="29" width="2.625" customWidth="1"/>
    <col min="30" max="30" width="2.5" customWidth="1"/>
    <col min="31" max="31" width="3.25" customWidth="1"/>
    <col min="32" max="32" width="3" customWidth="1"/>
    <col min="33" max="33" width="2.875" customWidth="1"/>
    <col min="34" max="34" width="2.625" customWidth="1"/>
    <col min="35" max="35" width="2.875" customWidth="1"/>
    <col min="36" max="36" width="15.375" customWidth="1"/>
    <col min="37" max="38" width="2.625" customWidth="1"/>
    <col min="39" max="39" width="2.875" customWidth="1"/>
    <col min="40" max="41" width="2.5" customWidth="1"/>
    <col min="42" max="42" width="2.75" customWidth="1"/>
    <col min="43" max="43" width="2.875" customWidth="1"/>
    <col min="44" max="45" width="2.5" customWidth="1"/>
    <col min="46" max="46" width="2.625" customWidth="1"/>
    <col min="47" max="47" width="2.5" customWidth="1"/>
    <col min="48" max="48" width="3.25" customWidth="1"/>
    <col min="49" max="49" width="3" customWidth="1"/>
    <col min="50" max="50" width="2.875" customWidth="1"/>
    <col min="51" max="51" width="2.625" customWidth="1"/>
    <col min="52" max="52" width="2.875" customWidth="1"/>
    <col min="53" max="53" width="16.625" bestFit="1" customWidth="1"/>
    <col min="54" max="54" width="19.375" bestFit="1" customWidth="1"/>
    <col min="55" max="55" width="19.5" bestFit="1" customWidth="1"/>
  </cols>
  <sheetData>
    <row r="3" spans="1:52" x14ac:dyDescent="0.2">
      <c r="B3" s="4" t="s">
        <v>66</v>
      </c>
    </row>
    <row r="4" spans="1:52" x14ac:dyDescent="0.2">
      <c r="B4" t="s">
        <v>68</v>
      </c>
      <c r="S4" t="s">
        <v>67</v>
      </c>
      <c r="AJ4" t="s">
        <v>69</v>
      </c>
    </row>
    <row r="5" spans="1:52" x14ac:dyDescent="0.2">
      <c r="A5" s="4" t="s">
        <v>65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</v>
      </c>
      <c r="T5" t="s">
        <v>2</v>
      </c>
      <c r="U5" t="s">
        <v>3</v>
      </c>
      <c r="V5" t="s">
        <v>4</v>
      </c>
      <c r="W5" t="s">
        <v>5</v>
      </c>
      <c r="X5" t="s">
        <v>6</v>
      </c>
      <c r="Y5" t="s">
        <v>7</v>
      </c>
      <c r="Z5" t="s">
        <v>8</v>
      </c>
      <c r="AA5" t="s">
        <v>9</v>
      </c>
      <c r="AB5" t="s">
        <v>10</v>
      </c>
      <c r="AC5" t="s">
        <v>11</v>
      </c>
      <c r="AD5" t="s">
        <v>12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</v>
      </c>
      <c r="AK5" t="s">
        <v>2</v>
      </c>
      <c r="AL5" t="s">
        <v>3</v>
      </c>
      <c r="AM5" t="s">
        <v>4</v>
      </c>
      <c r="AN5" t="s">
        <v>5</v>
      </c>
      <c r="AO5" t="s">
        <v>6</v>
      </c>
      <c r="AP5" t="s">
        <v>7</v>
      </c>
      <c r="AQ5" t="s">
        <v>8</v>
      </c>
      <c r="AR5" t="s">
        <v>9</v>
      </c>
      <c r="AS5" t="s">
        <v>10</v>
      </c>
      <c r="AT5" t="s">
        <v>11</v>
      </c>
      <c r="AU5" t="s">
        <v>12</v>
      </c>
      <c r="AV5" t="s">
        <v>13</v>
      </c>
      <c r="AW5" t="s">
        <v>14</v>
      </c>
      <c r="AX5" t="s">
        <v>15</v>
      </c>
      <c r="AY5" t="s">
        <v>16</v>
      </c>
      <c r="AZ5" t="s">
        <v>17</v>
      </c>
    </row>
    <row r="6" spans="1:52" x14ac:dyDescent="0.2">
      <c r="A6" s="5" t="s">
        <v>20</v>
      </c>
      <c r="B6" s="6">
        <v>3</v>
      </c>
      <c r="C6" s="6">
        <v>3</v>
      </c>
      <c r="D6" s="6">
        <v>3</v>
      </c>
      <c r="E6" s="6">
        <v>6</v>
      </c>
      <c r="F6" s="6">
        <v>6</v>
      </c>
      <c r="G6" s="6">
        <v>1</v>
      </c>
      <c r="H6" s="6">
        <v>1</v>
      </c>
      <c r="I6" s="6">
        <v>3</v>
      </c>
      <c r="J6" s="6">
        <v>3</v>
      </c>
      <c r="K6" s="6">
        <v>1</v>
      </c>
      <c r="L6" s="6">
        <v>1</v>
      </c>
      <c r="M6" s="6">
        <v>6</v>
      </c>
      <c r="N6" s="6">
        <v>5</v>
      </c>
      <c r="O6" s="6">
        <v>6</v>
      </c>
      <c r="P6" s="6">
        <v>2</v>
      </c>
      <c r="Q6" s="6">
        <v>2</v>
      </c>
      <c r="R6" s="6">
        <v>2</v>
      </c>
      <c r="S6" s="6">
        <v>2</v>
      </c>
      <c r="T6" s="6">
        <v>2</v>
      </c>
      <c r="U6" s="6">
        <v>5</v>
      </c>
      <c r="V6" s="6">
        <v>5</v>
      </c>
      <c r="W6" s="6">
        <v>5</v>
      </c>
      <c r="X6" s="6">
        <v>5</v>
      </c>
      <c r="Y6" s="6">
        <v>1</v>
      </c>
      <c r="Z6" s="6">
        <v>1</v>
      </c>
      <c r="AA6" s="6">
        <v>5</v>
      </c>
      <c r="AB6" s="6">
        <v>5</v>
      </c>
      <c r="AC6" s="6">
        <v>5</v>
      </c>
      <c r="AD6" s="6">
        <v>3</v>
      </c>
      <c r="AE6" s="6">
        <v>3</v>
      </c>
      <c r="AF6" s="6">
        <v>3</v>
      </c>
      <c r="AG6" s="6">
        <v>5</v>
      </c>
      <c r="AH6" s="6">
        <v>5</v>
      </c>
      <c r="AI6" s="6">
        <v>5</v>
      </c>
      <c r="AJ6" s="6">
        <v>0</v>
      </c>
      <c r="AK6" s="6">
        <v>0</v>
      </c>
      <c r="AL6" s="6">
        <v>7</v>
      </c>
      <c r="AM6" s="6">
        <v>4</v>
      </c>
      <c r="AN6" s="6">
        <v>4</v>
      </c>
      <c r="AO6" s="6">
        <v>9</v>
      </c>
      <c r="AP6" s="6">
        <v>1</v>
      </c>
      <c r="AQ6" s="6">
        <v>0</v>
      </c>
      <c r="AR6" s="6">
        <v>7</v>
      </c>
      <c r="AS6" s="6">
        <v>9</v>
      </c>
      <c r="AT6" s="6">
        <v>9</v>
      </c>
      <c r="AU6" s="6">
        <v>0</v>
      </c>
      <c r="AV6" s="6">
        <v>0</v>
      </c>
      <c r="AW6" s="6">
        <v>0</v>
      </c>
      <c r="AX6" s="6">
        <v>8</v>
      </c>
      <c r="AY6" s="6">
        <v>8</v>
      </c>
      <c r="AZ6" s="6">
        <v>8</v>
      </c>
    </row>
    <row r="7" spans="1:52" x14ac:dyDescent="0.2">
      <c r="A7" s="5" t="s">
        <v>22</v>
      </c>
      <c r="B7" s="6">
        <v>3</v>
      </c>
      <c r="C7" s="6">
        <v>6</v>
      </c>
      <c r="D7" s="6">
        <v>3</v>
      </c>
      <c r="E7" s="6">
        <v>6</v>
      </c>
      <c r="F7" s="6">
        <v>10</v>
      </c>
      <c r="G7" s="6">
        <v>1</v>
      </c>
      <c r="H7" s="6">
        <v>3</v>
      </c>
      <c r="I7" s="6">
        <v>3</v>
      </c>
      <c r="J7" s="6">
        <v>20</v>
      </c>
      <c r="K7" s="6">
        <v>1</v>
      </c>
      <c r="L7" s="6">
        <v>1</v>
      </c>
      <c r="M7" s="6">
        <v>6</v>
      </c>
      <c r="N7" s="6">
        <v>1</v>
      </c>
      <c r="O7" s="6">
        <v>2</v>
      </c>
      <c r="P7" s="6">
        <v>12</v>
      </c>
      <c r="Q7" s="6">
        <v>2</v>
      </c>
      <c r="R7" s="6">
        <v>2</v>
      </c>
      <c r="S7" s="6">
        <v>5</v>
      </c>
      <c r="T7" s="6">
        <v>2</v>
      </c>
      <c r="U7" s="6">
        <v>5</v>
      </c>
      <c r="V7" s="6">
        <v>5</v>
      </c>
      <c r="W7" s="6">
        <v>5</v>
      </c>
      <c r="X7" s="6">
        <v>1</v>
      </c>
      <c r="Y7" s="6">
        <v>1</v>
      </c>
      <c r="Z7" s="6">
        <v>5</v>
      </c>
      <c r="AA7" s="6">
        <v>5</v>
      </c>
      <c r="AB7" s="6">
        <v>5</v>
      </c>
      <c r="AC7" s="6">
        <v>3</v>
      </c>
      <c r="AD7" s="6">
        <v>3</v>
      </c>
      <c r="AE7" s="6">
        <v>3</v>
      </c>
      <c r="AF7" s="6">
        <v>3</v>
      </c>
      <c r="AG7" s="6">
        <v>5</v>
      </c>
      <c r="AH7" s="6">
        <v>5</v>
      </c>
      <c r="AI7" s="6">
        <v>5</v>
      </c>
      <c r="AJ7" s="6">
        <v>7</v>
      </c>
      <c r="AK7" s="6">
        <v>0</v>
      </c>
      <c r="AL7" s="6">
        <v>7</v>
      </c>
      <c r="AM7" s="6">
        <v>4</v>
      </c>
      <c r="AN7" s="6">
        <v>0</v>
      </c>
      <c r="AO7" s="6">
        <v>1</v>
      </c>
      <c r="AP7" s="6">
        <v>0</v>
      </c>
      <c r="AQ7" s="6">
        <v>7</v>
      </c>
      <c r="AR7" s="6">
        <v>0</v>
      </c>
      <c r="AS7" s="6">
        <v>9</v>
      </c>
      <c r="AT7" s="6">
        <v>5</v>
      </c>
      <c r="AU7" s="6">
        <v>0</v>
      </c>
      <c r="AV7" s="6">
        <v>5</v>
      </c>
      <c r="AW7" s="6">
        <v>4</v>
      </c>
      <c r="AX7" s="6">
        <v>0</v>
      </c>
      <c r="AY7" s="6">
        <v>8</v>
      </c>
      <c r="AZ7" s="6">
        <v>8</v>
      </c>
    </row>
    <row r="8" spans="1:52" x14ac:dyDescent="0.2">
      <c r="A8" s="5" t="s">
        <v>24</v>
      </c>
      <c r="B8" s="6">
        <v>3</v>
      </c>
      <c r="C8" s="6">
        <v>3</v>
      </c>
      <c r="D8" s="6"/>
      <c r="E8" s="6"/>
      <c r="F8" s="6"/>
      <c r="G8" s="6"/>
      <c r="H8" s="6"/>
      <c r="I8" s="6"/>
      <c r="J8" s="6"/>
      <c r="K8" s="6"/>
      <c r="L8" s="6"/>
      <c r="M8" s="6">
        <v>6</v>
      </c>
      <c r="N8" s="6">
        <v>6</v>
      </c>
      <c r="O8" s="6">
        <v>2</v>
      </c>
      <c r="P8" s="6">
        <v>2</v>
      </c>
      <c r="Q8" s="6">
        <v>2</v>
      </c>
      <c r="R8" s="6">
        <v>2</v>
      </c>
      <c r="S8" s="6">
        <v>2</v>
      </c>
      <c r="T8" s="6">
        <v>2</v>
      </c>
      <c r="U8" s="6"/>
      <c r="V8" s="6"/>
      <c r="W8" s="6"/>
      <c r="X8" s="6"/>
      <c r="Y8" s="6"/>
      <c r="Z8" s="6"/>
      <c r="AA8" s="6"/>
      <c r="AB8" s="6"/>
      <c r="AC8" s="6"/>
      <c r="AD8" s="6">
        <v>3</v>
      </c>
      <c r="AE8" s="6">
        <v>3</v>
      </c>
      <c r="AF8" s="6">
        <v>3</v>
      </c>
      <c r="AG8" s="6">
        <v>5</v>
      </c>
      <c r="AH8" s="6">
        <v>5</v>
      </c>
      <c r="AI8" s="6">
        <v>5</v>
      </c>
      <c r="AJ8" s="6">
        <v>0</v>
      </c>
      <c r="AK8" s="6">
        <v>0</v>
      </c>
      <c r="AL8" s="6"/>
      <c r="AM8" s="6"/>
      <c r="AN8" s="6"/>
      <c r="AO8" s="6"/>
      <c r="AP8" s="6"/>
      <c r="AQ8" s="6"/>
      <c r="AR8" s="6"/>
      <c r="AS8" s="6"/>
      <c r="AT8" s="6"/>
      <c r="AU8" s="6">
        <v>0</v>
      </c>
      <c r="AV8" s="6">
        <v>0</v>
      </c>
      <c r="AW8" s="6">
        <v>4</v>
      </c>
      <c r="AX8" s="6">
        <v>8</v>
      </c>
      <c r="AY8" s="6">
        <v>8</v>
      </c>
      <c r="AZ8" s="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85" zoomScaleNormal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4" sqref="I4"/>
    </sheetView>
  </sheetViews>
  <sheetFormatPr defaultRowHeight="14.25" x14ac:dyDescent="0.2"/>
  <cols>
    <col min="1" max="1" width="16.5" bestFit="1" customWidth="1"/>
    <col min="2" max="2" width="13.5" bestFit="1" customWidth="1"/>
    <col min="3" max="3" width="16.875" bestFit="1" customWidth="1"/>
    <col min="4" max="4" width="11.25" customWidth="1"/>
    <col min="5" max="5" width="13.5" bestFit="1" customWidth="1"/>
    <col min="6" max="6" width="9.75" bestFit="1" customWidth="1"/>
    <col min="7" max="7" width="13.375" bestFit="1" customWidth="1"/>
    <col min="11" max="11" width="13.25" bestFit="1" customWidth="1"/>
    <col min="12" max="12" width="13.75" bestFit="1" customWidth="1"/>
    <col min="13" max="13" width="32.625" bestFit="1" customWidth="1"/>
  </cols>
  <sheetData>
    <row r="1" spans="1:16" ht="33.75" customHeight="1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16" ht="31.5" customHeight="1" x14ac:dyDescent="0.35">
      <c r="A2" s="3" t="s">
        <v>0</v>
      </c>
      <c r="B2" s="3" t="s">
        <v>18</v>
      </c>
      <c r="C2" s="3" t="s">
        <v>19</v>
      </c>
      <c r="D2" s="3" t="s">
        <v>26</v>
      </c>
      <c r="E2" s="3" t="s">
        <v>27</v>
      </c>
      <c r="F2" s="3" t="s">
        <v>28</v>
      </c>
      <c r="G2" s="3" t="s">
        <v>29</v>
      </c>
      <c r="J2" s="16"/>
      <c r="K2" s="16"/>
      <c r="L2" s="16"/>
      <c r="M2" s="16"/>
      <c r="N2" s="16"/>
      <c r="O2" s="11"/>
      <c r="P2" s="11"/>
    </row>
    <row r="3" spans="1:16" ht="20.25" x14ac:dyDescent="0.35">
      <c r="A3" s="3" t="s">
        <v>1</v>
      </c>
      <c r="B3" s="3" t="s">
        <v>21</v>
      </c>
      <c r="C3" s="3" t="str">
        <f t="shared" ref="C3:C44" si="0">A3&amp;B3</f>
        <v>A_1</v>
      </c>
      <c r="D3" s="3">
        <v>3</v>
      </c>
      <c r="E3" s="3">
        <v>2</v>
      </c>
      <c r="F3" s="3">
        <f>D3/E3*30</f>
        <v>45</v>
      </c>
      <c r="G3" s="3">
        <f>IF(F3&lt;45,E3*2-D3,0)</f>
        <v>0</v>
      </c>
      <c r="J3" s="16"/>
      <c r="K3" s="16"/>
      <c r="L3" s="16"/>
      <c r="M3" s="16"/>
      <c r="N3" s="16"/>
      <c r="O3" s="11"/>
      <c r="P3" s="11"/>
    </row>
    <row r="4" spans="1:16" ht="20.25" x14ac:dyDescent="0.35">
      <c r="A4" s="3" t="s">
        <v>1</v>
      </c>
      <c r="B4" s="3" t="s">
        <v>23</v>
      </c>
      <c r="C4" s="3" t="str">
        <f t="shared" si="0"/>
        <v>A_2</v>
      </c>
      <c r="D4" s="3">
        <v>3</v>
      </c>
      <c r="E4" s="3">
        <v>5</v>
      </c>
      <c r="F4" s="3">
        <f t="shared" ref="F4:F44" si="1">D4/E4*30</f>
        <v>18</v>
      </c>
      <c r="G4" s="3">
        <f t="shared" ref="G4:G44" si="2">IF(F4&lt;45,E4*2-D4,0)</f>
        <v>7</v>
      </c>
      <c r="J4" s="16"/>
      <c r="K4" s="16"/>
      <c r="L4" s="16" t="s">
        <v>57</v>
      </c>
      <c r="M4" s="16"/>
      <c r="N4" s="16"/>
      <c r="O4" s="11"/>
      <c r="P4" s="11"/>
    </row>
    <row r="5" spans="1:16" ht="20.25" x14ac:dyDescent="0.35">
      <c r="A5" s="3" t="s">
        <v>1</v>
      </c>
      <c r="B5" s="3" t="s">
        <v>25</v>
      </c>
      <c r="C5" s="3" t="str">
        <f t="shared" si="0"/>
        <v>A_3</v>
      </c>
      <c r="D5" s="3">
        <v>3</v>
      </c>
      <c r="E5" s="3">
        <v>2</v>
      </c>
      <c r="F5" s="3">
        <f t="shared" si="1"/>
        <v>45</v>
      </c>
      <c r="G5" s="3">
        <f t="shared" si="2"/>
        <v>0</v>
      </c>
      <c r="J5" s="16"/>
      <c r="K5" s="16" t="s">
        <v>61</v>
      </c>
      <c r="L5" s="17"/>
      <c r="M5" s="17"/>
      <c r="N5" s="16"/>
      <c r="O5" s="11"/>
      <c r="P5" s="11"/>
    </row>
    <row r="6" spans="1:16" ht="20.25" x14ac:dyDescent="0.35">
      <c r="A6" s="3" t="s">
        <v>2</v>
      </c>
      <c r="B6" s="3" t="s">
        <v>21</v>
      </c>
      <c r="C6" s="3" t="str">
        <f t="shared" si="0"/>
        <v>B_1</v>
      </c>
      <c r="D6" s="3">
        <v>3</v>
      </c>
      <c r="E6" s="3">
        <v>2</v>
      </c>
      <c r="F6" s="3">
        <f t="shared" si="1"/>
        <v>45</v>
      </c>
      <c r="G6" s="3">
        <f t="shared" si="2"/>
        <v>0</v>
      </c>
      <c r="J6" s="16"/>
      <c r="K6" s="16"/>
      <c r="L6" s="17" t="s">
        <v>58</v>
      </c>
      <c r="M6" s="17">
        <v>0</v>
      </c>
      <c r="N6" s="16"/>
      <c r="O6" s="11"/>
      <c r="P6" s="11"/>
    </row>
    <row r="7" spans="1:16" ht="20.25" x14ac:dyDescent="0.35">
      <c r="A7" s="3" t="s">
        <v>2</v>
      </c>
      <c r="B7" s="3" t="s">
        <v>23</v>
      </c>
      <c r="C7" s="3" t="str">
        <f t="shared" si="0"/>
        <v>B_2</v>
      </c>
      <c r="D7" s="3">
        <v>6</v>
      </c>
      <c r="E7" s="3">
        <v>2</v>
      </c>
      <c r="F7" s="3">
        <f t="shared" si="1"/>
        <v>90</v>
      </c>
      <c r="G7" s="3">
        <f t="shared" si="2"/>
        <v>0</v>
      </c>
      <c r="J7" s="16"/>
      <c r="K7" s="16"/>
      <c r="L7" s="17" t="s">
        <v>59</v>
      </c>
      <c r="M7" s="17" t="s">
        <v>60</v>
      </c>
      <c r="N7" s="16"/>
      <c r="O7" s="11"/>
      <c r="P7" s="11"/>
    </row>
    <row r="8" spans="1:16" ht="20.25" x14ac:dyDescent="0.35">
      <c r="A8" s="3" t="s">
        <v>2</v>
      </c>
      <c r="B8" s="3" t="s">
        <v>25</v>
      </c>
      <c r="C8" s="3" t="str">
        <f t="shared" si="0"/>
        <v>B_3</v>
      </c>
      <c r="D8" s="3">
        <v>3</v>
      </c>
      <c r="E8" s="3">
        <v>2</v>
      </c>
      <c r="F8" s="3">
        <f t="shared" si="1"/>
        <v>45</v>
      </c>
      <c r="G8" s="3">
        <f t="shared" si="2"/>
        <v>0</v>
      </c>
      <c r="J8" s="16"/>
      <c r="K8" s="16"/>
      <c r="L8" s="16"/>
      <c r="M8" s="16"/>
      <c r="N8" s="16"/>
      <c r="O8" s="11"/>
      <c r="P8" s="11"/>
    </row>
    <row r="9" spans="1:16" ht="20.25" x14ac:dyDescent="0.35">
      <c r="A9" s="3" t="s">
        <v>3</v>
      </c>
      <c r="B9" s="3" t="s">
        <v>21</v>
      </c>
      <c r="C9" s="3" t="str">
        <f t="shared" si="0"/>
        <v>C_1</v>
      </c>
      <c r="D9" s="3">
        <v>3</v>
      </c>
      <c r="E9" s="3">
        <v>5</v>
      </c>
      <c r="F9" s="3">
        <f t="shared" si="1"/>
        <v>18</v>
      </c>
      <c r="G9" s="3">
        <f t="shared" si="2"/>
        <v>7</v>
      </c>
      <c r="J9" s="16"/>
      <c r="K9" s="16"/>
      <c r="L9" s="16"/>
      <c r="M9" s="16"/>
      <c r="N9" s="16"/>
      <c r="O9" s="11"/>
      <c r="P9" s="11"/>
    </row>
    <row r="10" spans="1:16" ht="20.25" x14ac:dyDescent="0.35">
      <c r="A10" s="3" t="s">
        <v>3</v>
      </c>
      <c r="B10" s="3" t="s">
        <v>23</v>
      </c>
      <c r="C10" s="3" t="str">
        <f t="shared" si="0"/>
        <v>C_2</v>
      </c>
      <c r="D10" s="3">
        <v>3</v>
      </c>
      <c r="E10" s="3">
        <v>5</v>
      </c>
      <c r="F10" s="3">
        <f t="shared" si="1"/>
        <v>18</v>
      </c>
      <c r="G10" s="3">
        <f t="shared" si="2"/>
        <v>7</v>
      </c>
      <c r="J10" s="16"/>
      <c r="K10" s="16" t="s">
        <v>63</v>
      </c>
      <c r="L10" s="17"/>
      <c r="M10" s="17"/>
      <c r="N10" s="16"/>
      <c r="O10" s="11"/>
      <c r="P10" s="11"/>
    </row>
    <row r="11" spans="1:16" ht="20.25" x14ac:dyDescent="0.35">
      <c r="A11" s="3" t="s">
        <v>4</v>
      </c>
      <c r="B11" s="3" t="s">
        <v>21</v>
      </c>
      <c r="C11" s="3" t="str">
        <f t="shared" si="0"/>
        <v>D_1</v>
      </c>
      <c r="D11" s="3">
        <v>6</v>
      </c>
      <c r="E11" s="3">
        <v>5</v>
      </c>
      <c r="F11" s="3">
        <f t="shared" si="1"/>
        <v>36</v>
      </c>
      <c r="G11" s="3">
        <f t="shared" si="2"/>
        <v>4</v>
      </c>
      <c r="J11" s="16"/>
      <c r="K11" s="16"/>
      <c r="L11" s="17" t="s">
        <v>59</v>
      </c>
      <c r="M11" s="17" t="s">
        <v>62</v>
      </c>
      <c r="N11" s="16"/>
      <c r="O11" s="11"/>
      <c r="P11" s="11"/>
    </row>
    <row r="12" spans="1:16" ht="20.25" x14ac:dyDescent="0.35">
      <c r="A12" s="3" t="s">
        <v>4</v>
      </c>
      <c r="B12" s="3" t="s">
        <v>23</v>
      </c>
      <c r="C12" s="3" t="str">
        <f t="shared" si="0"/>
        <v>D_2</v>
      </c>
      <c r="D12" s="3">
        <v>6</v>
      </c>
      <c r="E12" s="3">
        <v>5</v>
      </c>
      <c r="F12" s="3">
        <f t="shared" si="1"/>
        <v>36</v>
      </c>
      <c r="G12" s="3">
        <f t="shared" si="2"/>
        <v>4</v>
      </c>
      <c r="J12" s="16"/>
      <c r="K12" s="16"/>
      <c r="L12" s="16"/>
      <c r="M12" s="16"/>
      <c r="N12" s="16"/>
      <c r="O12" s="11"/>
      <c r="P12" s="11"/>
    </row>
    <row r="13" spans="1:16" ht="20.25" x14ac:dyDescent="0.35">
      <c r="A13" s="3" t="s">
        <v>5</v>
      </c>
      <c r="B13" s="3" t="s">
        <v>21</v>
      </c>
      <c r="C13" s="3" t="str">
        <f t="shared" si="0"/>
        <v>E_1</v>
      </c>
      <c r="D13" s="3">
        <v>6</v>
      </c>
      <c r="E13" s="3">
        <v>5</v>
      </c>
      <c r="F13" s="3">
        <f t="shared" si="1"/>
        <v>36</v>
      </c>
      <c r="G13" s="3">
        <f t="shared" si="2"/>
        <v>4</v>
      </c>
      <c r="J13" s="16"/>
      <c r="K13" s="16"/>
      <c r="L13" s="16"/>
      <c r="M13" s="16"/>
      <c r="N13" s="16"/>
      <c r="O13" s="11"/>
      <c r="P13" s="11"/>
    </row>
    <row r="14" spans="1:16" ht="20.25" x14ac:dyDescent="0.35">
      <c r="A14" s="3" t="s">
        <v>5</v>
      </c>
      <c r="B14" s="3" t="s">
        <v>23</v>
      </c>
      <c r="C14" s="3" t="str">
        <f t="shared" si="0"/>
        <v>E_2</v>
      </c>
      <c r="D14" s="3">
        <v>10</v>
      </c>
      <c r="E14" s="3">
        <v>5</v>
      </c>
      <c r="F14" s="3">
        <f t="shared" si="1"/>
        <v>60</v>
      </c>
      <c r="G14" s="3">
        <f t="shared" si="2"/>
        <v>0</v>
      </c>
      <c r="J14" s="16"/>
      <c r="K14" s="16"/>
      <c r="L14" s="16"/>
      <c r="M14" s="16"/>
      <c r="N14" s="16"/>
      <c r="O14" s="11"/>
      <c r="P14" s="11"/>
    </row>
    <row r="15" spans="1:16" ht="16.5" x14ac:dyDescent="0.3">
      <c r="A15" s="3" t="s">
        <v>6</v>
      </c>
      <c r="B15" s="3" t="s">
        <v>21</v>
      </c>
      <c r="C15" s="3" t="str">
        <f t="shared" si="0"/>
        <v>F_1</v>
      </c>
      <c r="D15" s="3">
        <v>1</v>
      </c>
      <c r="E15" s="3">
        <v>5</v>
      </c>
      <c r="F15" s="3">
        <f t="shared" si="1"/>
        <v>6</v>
      </c>
      <c r="G15" s="3">
        <f t="shared" si="2"/>
        <v>9</v>
      </c>
      <c r="J15" s="11"/>
      <c r="K15" s="11"/>
      <c r="L15" s="11"/>
      <c r="M15" s="11"/>
      <c r="N15" s="11"/>
      <c r="O15" s="11"/>
      <c r="P15" s="11"/>
    </row>
    <row r="16" spans="1:16" ht="16.5" x14ac:dyDescent="0.3">
      <c r="A16" s="3" t="s">
        <v>6</v>
      </c>
      <c r="B16" s="3" t="s">
        <v>23</v>
      </c>
      <c r="C16" s="3" t="str">
        <f t="shared" si="0"/>
        <v>F_2</v>
      </c>
      <c r="D16" s="3">
        <v>1</v>
      </c>
      <c r="E16" s="3">
        <v>1</v>
      </c>
      <c r="F16" s="3">
        <f t="shared" si="1"/>
        <v>30</v>
      </c>
      <c r="G16" s="3">
        <f t="shared" si="2"/>
        <v>1</v>
      </c>
      <c r="J16" s="11"/>
      <c r="K16" s="11"/>
      <c r="L16" s="11"/>
      <c r="M16" s="11"/>
      <c r="N16" s="11"/>
      <c r="O16" s="11"/>
      <c r="P16" s="11"/>
    </row>
    <row r="17" spans="1:16" ht="16.5" x14ac:dyDescent="0.3">
      <c r="A17" s="3" t="s">
        <v>7</v>
      </c>
      <c r="B17" s="3" t="s">
        <v>21</v>
      </c>
      <c r="C17" s="3" t="str">
        <f t="shared" si="0"/>
        <v>G_1</v>
      </c>
      <c r="D17" s="3">
        <v>1</v>
      </c>
      <c r="E17" s="3">
        <v>1</v>
      </c>
      <c r="F17" s="3">
        <f t="shared" si="1"/>
        <v>30</v>
      </c>
      <c r="G17" s="3">
        <f t="shared" si="2"/>
        <v>1</v>
      </c>
      <c r="J17" s="11"/>
      <c r="K17" s="11"/>
      <c r="L17" s="11"/>
      <c r="M17" s="11"/>
      <c r="N17" s="11"/>
      <c r="O17" s="11"/>
      <c r="P17" s="11"/>
    </row>
    <row r="18" spans="1:16" ht="16.5" x14ac:dyDescent="0.2">
      <c r="A18" s="3" t="s">
        <v>7</v>
      </c>
      <c r="B18" s="3" t="s">
        <v>23</v>
      </c>
      <c r="C18" s="3" t="str">
        <f t="shared" si="0"/>
        <v>G_2</v>
      </c>
      <c r="D18" s="3">
        <v>3</v>
      </c>
      <c r="E18" s="3">
        <v>1</v>
      </c>
      <c r="F18" s="3">
        <f t="shared" si="1"/>
        <v>90</v>
      </c>
      <c r="G18" s="3">
        <f t="shared" si="2"/>
        <v>0</v>
      </c>
    </row>
    <row r="19" spans="1:16" ht="16.5" x14ac:dyDescent="0.2">
      <c r="A19" s="3" t="s">
        <v>8</v>
      </c>
      <c r="B19" s="3" t="s">
        <v>21</v>
      </c>
      <c r="C19" s="3" t="str">
        <f t="shared" si="0"/>
        <v>H_1</v>
      </c>
      <c r="D19" s="3">
        <v>3</v>
      </c>
      <c r="E19" s="3">
        <v>1</v>
      </c>
      <c r="F19" s="3">
        <f t="shared" si="1"/>
        <v>90</v>
      </c>
      <c r="G19" s="3">
        <f t="shared" si="2"/>
        <v>0</v>
      </c>
    </row>
    <row r="20" spans="1:16" ht="16.5" x14ac:dyDescent="0.2">
      <c r="A20" s="3" t="s">
        <v>8</v>
      </c>
      <c r="B20" s="3" t="s">
        <v>23</v>
      </c>
      <c r="C20" s="3" t="str">
        <f t="shared" si="0"/>
        <v>H_2</v>
      </c>
      <c r="D20" s="3">
        <v>3</v>
      </c>
      <c r="E20" s="3">
        <v>5</v>
      </c>
      <c r="F20" s="3">
        <f t="shared" si="1"/>
        <v>18</v>
      </c>
      <c r="G20" s="3">
        <f t="shared" si="2"/>
        <v>7</v>
      </c>
    </row>
    <row r="21" spans="1:16" ht="16.5" x14ac:dyDescent="0.2">
      <c r="A21" s="3" t="s">
        <v>9</v>
      </c>
      <c r="B21" s="3" t="s">
        <v>21</v>
      </c>
      <c r="C21" s="3" t="str">
        <f t="shared" si="0"/>
        <v>I_1</v>
      </c>
      <c r="D21" s="3">
        <v>3</v>
      </c>
      <c r="E21" s="3">
        <v>5</v>
      </c>
      <c r="F21" s="3">
        <f t="shared" si="1"/>
        <v>18</v>
      </c>
      <c r="G21" s="3">
        <f t="shared" si="2"/>
        <v>7</v>
      </c>
    </row>
    <row r="22" spans="1:16" ht="16.5" x14ac:dyDescent="0.2">
      <c r="A22" s="3" t="s">
        <v>9</v>
      </c>
      <c r="B22" s="3" t="s">
        <v>23</v>
      </c>
      <c r="C22" s="3" t="str">
        <f t="shared" si="0"/>
        <v>I_2</v>
      </c>
      <c r="D22" s="3">
        <v>20</v>
      </c>
      <c r="E22" s="3">
        <v>5</v>
      </c>
      <c r="F22" s="3">
        <f t="shared" si="1"/>
        <v>120</v>
      </c>
      <c r="G22" s="3">
        <f t="shared" si="2"/>
        <v>0</v>
      </c>
    </row>
    <row r="23" spans="1:16" ht="16.5" x14ac:dyDescent="0.2">
      <c r="A23" s="3" t="s">
        <v>10</v>
      </c>
      <c r="B23" s="3" t="s">
        <v>21</v>
      </c>
      <c r="C23" s="3" t="str">
        <f t="shared" si="0"/>
        <v>J_1</v>
      </c>
      <c r="D23" s="3">
        <v>1</v>
      </c>
      <c r="E23" s="3">
        <v>5</v>
      </c>
      <c r="F23" s="3">
        <f t="shared" si="1"/>
        <v>6</v>
      </c>
      <c r="G23" s="3">
        <f t="shared" si="2"/>
        <v>9</v>
      </c>
    </row>
    <row r="24" spans="1:16" ht="16.5" x14ac:dyDescent="0.2">
      <c r="A24" s="3" t="s">
        <v>10</v>
      </c>
      <c r="B24" s="3" t="s">
        <v>23</v>
      </c>
      <c r="C24" s="3" t="str">
        <f t="shared" si="0"/>
        <v>J_2</v>
      </c>
      <c r="D24" s="3">
        <v>1</v>
      </c>
      <c r="E24" s="3">
        <v>5</v>
      </c>
      <c r="F24" s="3">
        <f t="shared" si="1"/>
        <v>6</v>
      </c>
      <c r="G24" s="3">
        <f t="shared" si="2"/>
        <v>9</v>
      </c>
    </row>
    <row r="25" spans="1:16" ht="16.5" x14ac:dyDescent="0.2">
      <c r="A25" s="3" t="s">
        <v>11</v>
      </c>
      <c r="B25" s="3" t="s">
        <v>21</v>
      </c>
      <c r="C25" s="3" t="str">
        <f t="shared" si="0"/>
        <v>K_1</v>
      </c>
      <c r="D25" s="3">
        <v>1</v>
      </c>
      <c r="E25" s="3">
        <v>5</v>
      </c>
      <c r="F25" s="3">
        <f t="shared" si="1"/>
        <v>6</v>
      </c>
      <c r="G25" s="3">
        <f t="shared" si="2"/>
        <v>9</v>
      </c>
    </row>
    <row r="26" spans="1:16" ht="16.5" x14ac:dyDescent="0.2">
      <c r="A26" s="3" t="s">
        <v>11</v>
      </c>
      <c r="B26" s="3" t="s">
        <v>23</v>
      </c>
      <c r="C26" s="3" t="str">
        <f t="shared" si="0"/>
        <v>K_2</v>
      </c>
      <c r="D26" s="3">
        <v>1</v>
      </c>
      <c r="E26" s="3">
        <v>3</v>
      </c>
      <c r="F26" s="3">
        <f t="shared" si="1"/>
        <v>10</v>
      </c>
      <c r="G26" s="3">
        <f t="shared" si="2"/>
        <v>5</v>
      </c>
    </row>
    <row r="27" spans="1:16" ht="16.5" x14ac:dyDescent="0.2">
      <c r="A27" s="3" t="s">
        <v>12</v>
      </c>
      <c r="B27" s="3" t="s">
        <v>21</v>
      </c>
      <c r="C27" s="3" t="str">
        <f t="shared" si="0"/>
        <v>L_1</v>
      </c>
      <c r="D27" s="3">
        <v>6</v>
      </c>
      <c r="E27" s="3">
        <v>3</v>
      </c>
      <c r="F27" s="3">
        <f t="shared" si="1"/>
        <v>60</v>
      </c>
      <c r="G27" s="3">
        <f t="shared" si="2"/>
        <v>0</v>
      </c>
    </row>
    <row r="28" spans="1:16" ht="16.5" x14ac:dyDescent="0.2">
      <c r="A28" s="3" t="s">
        <v>12</v>
      </c>
      <c r="B28" s="3" t="s">
        <v>23</v>
      </c>
      <c r="C28" s="3" t="str">
        <f t="shared" si="0"/>
        <v>L_2</v>
      </c>
      <c r="D28" s="3">
        <v>6</v>
      </c>
      <c r="E28" s="3">
        <v>3</v>
      </c>
      <c r="F28" s="3">
        <f t="shared" si="1"/>
        <v>60</v>
      </c>
      <c r="G28" s="3">
        <f t="shared" si="2"/>
        <v>0</v>
      </c>
    </row>
    <row r="29" spans="1:16" ht="16.5" x14ac:dyDescent="0.2">
      <c r="A29" s="3" t="s">
        <v>12</v>
      </c>
      <c r="B29" s="3" t="s">
        <v>25</v>
      </c>
      <c r="C29" s="3" t="str">
        <f t="shared" si="0"/>
        <v>L_3</v>
      </c>
      <c r="D29" s="3">
        <v>6</v>
      </c>
      <c r="E29" s="3">
        <v>3</v>
      </c>
      <c r="F29" s="3">
        <f t="shared" si="1"/>
        <v>60</v>
      </c>
      <c r="G29" s="3">
        <f t="shared" si="2"/>
        <v>0</v>
      </c>
    </row>
    <row r="30" spans="1:16" ht="16.5" x14ac:dyDescent="0.2">
      <c r="A30" s="3" t="s">
        <v>13</v>
      </c>
      <c r="B30" s="3" t="s">
        <v>21</v>
      </c>
      <c r="C30" s="3" t="str">
        <f t="shared" si="0"/>
        <v>M_1</v>
      </c>
      <c r="D30" s="3">
        <v>5</v>
      </c>
      <c r="E30" s="3">
        <v>3</v>
      </c>
      <c r="F30" s="3">
        <f t="shared" si="1"/>
        <v>50</v>
      </c>
      <c r="G30" s="3">
        <f t="shared" si="2"/>
        <v>0</v>
      </c>
    </row>
    <row r="31" spans="1:16" ht="16.5" x14ac:dyDescent="0.2">
      <c r="A31" s="3" t="s">
        <v>13</v>
      </c>
      <c r="B31" s="3" t="s">
        <v>23</v>
      </c>
      <c r="C31" s="3" t="str">
        <f t="shared" si="0"/>
        <v>M_2</v>
      </c>
      <c r="D31" s="3">
        <v>1</v>
      </c>
      <c r="E31" s="3">
        <v>3</v>
      </c>
      <c r="F31" s="3">
        <f t="shared" si="1"/>
        <v>10</v>
      </c>
      <c r="G31" s="3">
        <f t="shared" si="2"/>
        <v>5</v>
      </c>
    </row>
    <row r="32" spans="1:16" ht="16.5" x14ac:dyDescent="0.2">
      <c r="A32" s="3" t="s">
        <v>13</v>
      </c>
      <c r="B32" s="3" t="s">
        <v>25</v>
      </c>
      <c r="C32" s="3" t="str">
        <f t="shared" si="0"/>
        <v>M_3</v>
      </c>
      <c r="D32" s="3">
        <v>6</v>
      </c>
      <c r="E32" s="3">
        <v>3</v>
      </c>
      <c r="F32" s="3">
        <f t="shared" si="1"/>
        <v>60</v>
      </c>
      <c r="G32" s="3">
        <f t="shared" si="2"/>
        <v>0</v>
      </c>
    </row>
    <row r="33" spans="1:7" ht="16.5" x14ac:dyDescent="0.2">
      <c r="A33" s="3" t="s">
        <v>14</v>
      </c>
      <c r="B33" s="3" t="s">
        <v>21</v>
      </c>
      <c r="C33" s="3" t="str">
        <f t="shared" si="0"/>
        <v>N_1</v>
      </c>
      <c r="D33" s="3">
        <v>6</v>
      </c>
      <c r="E33" s="3">
        <v>3</v>
      </c>
      <c r="F33" s="3">
        <f t="shared" si="1"/>
        <v>60</v>
      </c>
      <c r="G33" s="3">
        <f t="shared" si="2"/>
        <v>0</v>
      </c>
    </row>
    <row r="34" spans="1:7" ht="16.5" x14ac:dyDescent="0.2">
      <c r="A34" s="3" t="s">
        <v>14</v>
      </c>
      <c r="B34" s="3" t="s">
        <v>23</v>
      </c>
      <c r="C34" s="3" t="str">
        <f t="shared" si="0"/>
        <v>N_2</v>
      </c>
      <c r="D34" s="3">
        <v>2</v>
      </c>
      <c r="E34" s="3">
        <v>3</v>
      </c>
      <c r="F34" s="3">
        <f t="shared" si="1"/>
        <v>20</v>
      </c>
      <c r="G34" s="3">
        <f t="shared" si="2"/>
        <v>4</v>
      </c>
    </row>
    <row r="35" spans="1:7" ht="16.5" x14ac:dyDescent="0.2">
      <c r="A35" s="3" t="s">
        <v>14</v>
      </c>
      <c r="B35" s="3" t="s">
        <v>25</v>
      </c>
      <c r="C35" s="3" t="str">
        <f t="shared" si="0"/>
        <v>N_3</v>
      </c>
      <c r="D35" s="3">
        <v>2</v>
      </c>
      <c r="E35" s="3">
        <v>3</v>
      </c>
      <c r="F35" s="3">
        <f t="shared" si="1"/>
        <v>20</v>
      </c>
      <c r="G35" s="3">
        <f t="shared" si="2"/>
        <v>4</v>
      </c>
    </row>
    <row r="36" spans="1:7" ht="16.5" x14ac:dyDescent="0.2">
      <c r="A36" s="3" t="s">
        <v>15</v>
      </c>
      <c r="B36" s="3" t="s">
        <v>21</v>
      </c>
      <c r="C36" s="3" t="str">
        <f t="shared" si="0"/>
        <v>O_1</v>
      </c>
      <c r="D36" s="3">
        <v>2</v>
      </c>
      <c r="E36" s="3">
        <v>5</v>
      </c>
      <c r="F36" s="3">
        <f t="shared" si="1"/>
        <v>12</v>
      </c>
      <c r="G36" s="3">
        <f t="shared" si="2"/>
        <v>8</v>
      </c>
    </row>
    <row r="37" spans="1:7" ht="16.5" x14ac:dyDescent="0.2">
      <c r="A37" s="3" t="s">
        <v>15</v>
      </c>
      <c r="B37" s="3" t="s">
        <v>23</v>
      </c>
      <c r="C37" s="3" t="str">
        <f t="shared" si="0"/>
        <v>O_2</v>
      </c>
      <c r="D37" s="3">
        <v>12</v>
      </c>
      <c r="E37" s="3">
        <v>5</v>
      </c>
      <c r="F37" s="3">
        <f t="shared" si="1"/>
        <v>72</v>
      </c>
      <c r="G37" s="3">
        <f t="shared" si="2"/>
        <v>0</v>
      </c>
    </row>
    <row r="38" spans="1:7" ht="16.5" x14ac:dyDescent="0.2">
      <c r="A38" s="3" t="s">
        <v>15</v>
      </c>
      <c r="B38" s="3" t="s">
        <v>25</v>
      </c>
      <c r="C38" s="3" t="str">
        <f t="shared" si="0"/>
        <v>O_3</v>
      </c>
      <c r="D38" s="3">
        <v>2</v>
      </c>
      <c r="E38" s="3">
        <v>5</v>
      </c>
      <c r="F38" s="3">
        <f t="shared" si="1"/>
        <v>12</v>
      </c>
      <c r="G38" s="3">
        <f t="shared" si="2"/>
        <v>8</v>
      </c>
    </row>
    <row r="39" spans="1:7" ht="16.5" x14ac:dyDescent="0.2">
      <c r="A39" s="3" t="s">
        <v>16</v>
      </c>
      <c r="B39" s="3" t="s">
        <v>21</v>
      </c>
      <c r="C39" s="3" t="str">
        <f t="shared" si="0"/>
        <v>P_1</v>
      </c>
      <c r="D39" s="3">
        <v>2</v>
      </c>
      <c r="E39" s="3">
        <v>5</v>
      </c>
      <c r="F39" s="3">
        <f t="shared" si="1"/>
        <v>12</v>
      </c>
      <c r="G39" s="3">
        <f t="shared" si="2"/>
        <v>8</v>
      </c>
    </row>
    <row r="40" spans="1:7" ht="16.5" x14ac:dyDescent="0.2">
      <c r="A40" s="3" t="s">
        <v>16</v>
      </c>
      <c r="B40" s="3" t="s">
        <v>23</v>
      </c>
      <c r="C40" s="3" t="str">
        <f t="shared" si="0"/>
        <v>P_2</v>
      </c>
      <c r="D40" s="3">
        <v>2</v>
      </c>
      <c r="E40" s="3">
        <v>5</v>
      </c>
      <c r="F40" s="3">
        <f t="shared" si="1"/>
        <v>12</v>
      </c>
      <c r="G40" s="3">
        <f t="shared" si="2"/>
        <v>8</v>
      </c>
    </row>
    <row r="41" spans="1:7" ht="16.5" x14ac:dyDescent="0.2">
      <c r="A41" s="3" t="s">
        <v>16</v>
      </c>
      <c r="B41" s="3" t="s">
        <v>25</v>
      </c>
      <c r="C41" s="3" t="str">
        <f t="shared" si="0"/>
        <v>P_3</v>
      </c>
      <c r="D41" s="3">
        <v>2</v>
      </c>
      <c r="E41" s="3">
        <v>5</v>
      </c>
      <c r="F41" s="3">
        <f t="shared" si="1"/>
        <v>12</v>
      </c>
      <c r="G41" s="3">
        <f t="shared" si="2"/>
        <v>8</v>
      </c>
    </row>
    <row r="42" spans="1:7" ht="16.5" x14ac:dyDescent="0.2">
      <c r="A42" s="3" t="s">
        <v>17</v>
      </c>
      <c r="B42" s="3" t="s">
        <v>21</v>
      </c>
      <c r="C42" s="3" t="str">
        <f t="shared" si="0"/>
        <v>Q_1</v>
      </c>
      <c r="D42" s="3">
        <v>2</v>
      </c>
      <c r="E42" s="3">
        <v>5</v>
      </c>
      <c r="F42" s="3">
        <f t="shared" si="1"/>
        <v>12</v>
      </c>
      <c r="G42" s="3">
        <f t="shared" si="2"/>
        <v>8</v>
      </c>
    </row>
    <row r="43" spans="1:7" ht="16.5" x14ac:dyDescent="0.2">
      <c r="A43" s="3" t="s">
        <v>17</v>
      </c>
      <c r="B43" s="3" t="s">
        <v>23</v>
      </c>
      <c r="C43" s="3" t="str">
        <f t="shared" si="0"/>
        <v>Q_2</v>
      </c>
      <c r="D43" s="3">
        <v>2</v>
      </c>
      <c r="E43" s="3">
        <v>5</v>
      </c>
      <c r="F43" s="3">
        <f t="shared" si="1"/>
        <v>12</v>
      </c>
      <c r="G43" s="3">
        <f t="shared" si="2"/>
        <v>8</v>
      </c>
    </row>
    <row r="44" spans="1:7" ht="16.5" x14ac:dyDescent="0.2">
      <c r="A44" s="3" t="s">
        <v>17</v>
      </c>
      <c r="B44" s="3" t="s">
        <v>25</v>
      </c>
      <c r="C44" s="3" t="str">
        <f t="shared" si="0"/>
        <v>Q_3</v>
      </c>
      <c r="D44" s="3">
        <v>2</v>
      </c>
      <c r="E44" s="3">
        <v>5</v>
      </c>
      <c r="F44" s="3">
        <f t="shared" si="1"/>
        <v>12</v>
      </c>
      <c r="G44" s="3">
        <f t="shared" si="2"/>
        <v>8</v>
      </c>
    </row>
  </sheetData>
  <autoFilter ref="A2:G4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RowHeight="14.25" x14ac:dyDescent="0.2"/>
  <cols>
    <col min="2" max="2" width="11" bestFit="1" customWidth="1"/>
    <col min="3" max="3" width="3.625" customWidth="1"/>
    <col min="4" max="4" width="2.875" bestFit="1" customWidth="1"/>
    <col min="5" max="5" width="3" bestFit="1" customWidth="1"/>
    <col min="6" max="6" width="3.125" bestFit="1" customWidth="1"/>
    <col min="7" max="7" width="4" bestFit="1" customWidth="1"/>
    <col min="8" max="8" width="2.75" bestFit="1" customWidth="1"/>
    <col min="9" max="9" width="3.125" bestFit="1" customWidth="1"/>
    <col min="10" max="10" width="3.25" bestFit="1" customWidth="1"/>
    <col min="11" max="11" width="4" bestFit="1" customWidth="1"/>
    <col min="12" max="12" width="2.5" bestFit="1" customWidth="1"/>
    <col min="13" max="13" width="3" bestFit="1" customWidth="1"/>
    <col min="14" max="14" width="2.75" bestFit="1" customWidth="1"/>
    <col min="15" max="15" width="3.625" bestFit="1" customWidth="1"/>
    <col min="16" max="17" width="3.25" bestFit="1" customWidth="1"/>
    <col min="18" max="18" width="2.875" bestFit="1" customWidth="1"/>
    <col min="19" max="19" width="3.25" bestFit="1" customWidth="1"/>
    <col min="20" max="20" width="3.125" bestFit="1" customWidth="1"/>
    <col min="21" max="21" width="2.875" bestFit="1" customWidth="1"/>
    <col min="22" max="22" width="3" bestFit="1" customWidth="1"/>
    <col min="23" max="23" width="3.125" bestFit="1" customWidth="1"/>
    <col min="24" max="25" width="2.75" bestFit="1" customWidth="1"/>
    <col min="26" max="26" width="3.125" bestFit="1" customWidth="1"/>
    <col min="27" max="27" width="3.25" bestFit="1" customWidth="1"/>
    <col min="28" max="28" width="2.25" bestFit="1" customWidth="1"/>
    <col min="29" max="29" width="2.5" bestFit="1" customWidth="1"/>
    <col min="30" max="30" width="3" bestFit="1" customWidth="1"/>
    <col min="31" max="31" width="2.75" bestFit="1" customWidth="1"/>
    <col min="32" max="32" width="3.625" bestFit="1" customWidth="1"/>
    <col min="33" max="34" width="3.25" bestFit="1" customWidth="1"/>
    <col min="35" max="35" width="2.875" bestFit="1" customWidth="1"/>
    <col min="36" max="36" width="3.25" bestFit="1" customWidth="1"/>
    <col min="37" max="37" width="3.125" bestFit="1" customWidth="1"/>
    <col min="38" max="38" width="2.875" bestFit="1" customWidth="1"/>
    <col min="39" max="39" width="3" bestFit="1" customWidth="1"/>
    <col min="40" max="40" width="3.125" bestFit="1" customWidth="1"/>
    <col min="41" max="42" width="2.75" bestFit="1" customWidth="1"/>
    <col min="43" max="43" width="3.125" bestFit="1" customWidth="1"/>
    <col min="44" max="44" width="3.25" bestFit="1" customWidth="1"/>
    <col min="45" max="45" width="2.25" bestFit="1" customWidth="1"/>
    <col min="46" max="46" width="2.5" bestFit="1" customWidth="1"/>
    <col min="47" max="47" width="3" bestFit="1" customWidth="1"/>
    <col min="48" max="48" width="2.75" bestFit="1" customWidth="1"/>
    <col min="49" max="49" width="3.625" bestFit="1" customWidth="1"/>
    <col min="50" max="51" width="3.25" bestFit="1" customWidth="1"/>
    <col min="52" max="52" width="2.875" bestFit="1" customWidth="1"/>
    <col min="53" max="53" width="3.25" bestFit="1" customWidth="1"/>
    <col min="54" max="54" width="6.25" bestFit="1" customWidth="1"/>
    <col min="55" max="55" width="3.125" bestFit="1" customWidth="1"/>
    <col min="56" max="56" width="2.875" bestFit="1" customWidth="1"/>
    <col min="57" max="57" width="3" bestFit="1" customWidth="1"/>
    <col min="58" max="58" width="3.125" bestFit="1" customWidth="1"/>
    <col min="59" max="60" width="2.75" bestFit="1" customWidth="1"/>
    <col min="61" max="61" width="3.125" bestFit="1" customWidth="1"/>
    <col min="62" max="62" width="3.25" bestFit="1" customWidth="1"/>
    <col min="63" max="63" width="2.25" bestFit="1" customWidth="1"/>
    <col min="64" max="64" width="2.5" bestFit="1" customWidth="1"/>
    <col min="65" max="65" width="3" bestFit="1" customWidth="1"/>
    <col min="66" max="66" width="2.75" bestFit="1" customWidth="1"/>
    <col min="67" max="67" width="3.625" bestFit="1" customWidth="1"/>
    <col min="68" max="69" width="3.25" bestFit="1" customWidth="1"/>
    <col min="70" max="70" width="2.875" bestFit="1" customWidth="1"/>
    <col min="71" max="71" width="3.25" bestFit="1" customWidth="1"/>
    <col min="73" max="73" width="11.75" style="1" bestFit="1" customWidth="1"/>
    <col min="74" max="74" width="12.75" style="1" bestFit="1" customWidth="1"/>
    <col min="75" max="75" width="56.125" style="1" bestFit="1" customWidth="1"/>
    <col min="76" max="76" width="9" style="1"/>
  </cols>
  <sheetData>
    <row r="1" spans="1:80" ht="14.25" customHeight="1" x14ac:dyDescent="0.2">
      <c r="A1" s="3" t="s">
        <v>31</v>
      </c>
      <c r="B1" s="3" t="s">
        <v>38</v>
      </c>
      <c r="C1" s="13" t="s">
        <v>26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3" t="s">
        <v>27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K1" s="13" t="s">
        <v>29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5"/>
      <c r="BB1" s="7"/>
      <c r="BC1" s="13" t="s">
        <v>39</v>
      </c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5"/>
    </row>
    <row r="2" spans="1:80" ht="32.25" customHeight="1" x14ac:dyDescent="0.2">
      <c r="A2" s="10" t="s">
        <v>18</v>
      </c>
      <c r="B2" s="10" t="s">
        <v>37</v>
      </c>
      <c r="C2" s="8" t="s">
        <v>40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45</v>
      </c>
      <c r="I2" s="8" t="s">
        <v>46</v>
      </c>
      <c r="J2" s="8" t="s">
        <v>47</v>
      </c>
      <c r="K2" s="8" t="s">
        <v>48</v>
      </c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8" t="s">
        <v>54</v>
      </c>
      <c r="R2" s="8" t="s">
        <v>55</v>
      </c>
      <c r="S2" s="8" t="s">
        <v>56</v>
      </c>
      <c r="T2" s="9" t="s">
        <v>40</v>
      </c>
      <c r="U2" s="9" t="s">
        <v>41</v>
      </c>
      <c r="V2" s="9" t="s">
        <v>42</v>
      </c>
      <c r="W2" s="9" t="s">
        <v>43</v>
      </c>
      <c r="X2" s="9" t="s">
        <v>44</v>
      </c>
      <c r="Y2" s="9" t="s">
        <v>45</v>
      </c>
      <c r="Z2" s="9" t="s">
        <v>46</v>
      </c>
      <c r="AA2" s="9" t="s">
        <v>47</v>
      </c>
      <c r="AB2" s="9" t="s">
        <v>48</v>
      </c>
      <c r="AC2" s="9" t="s">
        <v>49</v>
      </c>
      <c r="AD2" s="9" t="s">
        <v>50</v>
      </c>
      <c r="AE2" s="9" t="s">
        <v>51</v>
      </c>
      <c r="AF2" s="9" t="s">
        <v>52</v>
      </c>
      <c r="AG2" s="9" t="s">
        <v>53</v>
      </c>
      <c r="AH2" s="9" t="s">
        <v>54</v>
      </c>
      <c r="AI2" s="9" t="s">
        <v>55</v>
      </c>
      <c r="AJ2" s="9" t="s">
        <v>56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8" t="s">
        <v>54</v>
      </c>
      <c r="AZ2" s="8" t="s">
        <v>55</v>
      </c>
      <c r="BA2" s="8" t="s">
        <v>56</v>
      </c>
      <c r="BB2" s="12" t="s">
        <v>70</v>
      </c>
      <c r="BC2" s="3" t="s">
        <v>40</v>
      </c>
      <c r="BD2" s="3" t="s">
        <v>41</v>
      </c>
      <c r="BE2" s="3" t="s">
        <v>42</v>
      </c>
      <c r="BF2" s="3" t="s">
        <v>43</v>
      </c>
      <c r="BG2" s="3" t="s">
        <v>44</v>
      </c>
      <c r="BH2" s="3" t="s">
        <v>45</v>
      </c>
      <c r="BI2" s="3" t="s">
        <v>46</v>
      </c>
      <c r="BJ2" s="3" t="s">
        <v>47</v>
      </c>
      <c r="BK2" s="3" t="s">
        <v>48</v>
      </c>
      <c r="BL2" s="3" t="s">
        <v>49</v>
      </c>
      <c r="BM2" s="3" t="s">
        <v>50</v>
      </c>
      <c r="BN2" s="3" t="s">
        <v>51</v>
      </c>
      <c r="BO2" s="3" t="s">
        <v>52</v>
      </c>
      <c r="BP2" s="3" t="s">
        <v>53</v>
      </c>
      <c r="BQ2" s="3" t="s">
        <v>54</v>
      </c>
      <c r="BR2" s="3" t="s">
        <v>55</v>
      </c>
      <c r="BS2" s="3" t="s">
        <v>56</v>
      </c>
    </row>
    <row r="3" spans="1:80" ht="16.5" x14ac:dyDescent="0.2">
      <c r="A3" s="3" t="s">
        <v>21</v>
      </c>
      <c r="B3" s="3">
        <v>8</v>
      </c>
      <c r="C3" s="3">
        <v>3</v>
      </c>
      <c r="D3" s="3">
        <v>3</v>
      </c>
      <c r="E3" s="3">
        <v>3</v>
      </c>
      <c r="F3" s="3">
        <v>6</v>
      </c>
      <c r="G3" s="3">
        <v>6</v>
      </c>
      <c r="H3" s="3">
        <v>1</v>
      </c>
      <c r="I3" s="3">
        <v>1</v>
      </c>
      <c r="J3" s="3">
        <v>3</v>
      </c>
      <c r="K3" s="3">
        <v>3</v>
      </c>
      <c r="L3" s="3">
        <v>1</v>
      </c>
      <c r="M3" s="3">
        <v>1</v>
      </c>
      <c r="N3" s="3">
        <v>6</v>
      </c>
      <c r="O3" s="3">
        <v>5</v>
      </c>
      <c r="P3" s="3">
        <v>6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5</v>
      </c>
      <c r="W3" s="3">
        <v>5</v>
      </c>
      <c r="X3" s="3">
        <v>5</v>
      </c>
      <c r="Y3" s="3">
        <v>5</v>
      </c>
      <c r="Z3" s="3">
        <v>1</v>
      </c>
      <c r="AA3" s="3">
        <v>1</v>
      </c>
      <c r="AB3" s="3">
        <v>5</v>
      </c>
      <c r="AC3" s="3">
        <v>5</v>
      </c>
      <c r="AD3" s="3">
        <v>5</v>
      </c>
      <c r="AE3" s="3">
        <v>3</v>
      </c>
      <c r="AF3" s="3">
        <v>3</v>
      </c>
      <c r="AG3" s="3">
        <v>3</v>
      </c>
      <c r="AH3" s="3">
        <v>5</v>
      </c>
      <c r="AI3" s="3">
        <v>5</v>
      </c>
      <c r="AJ3" s="3">
        <v>5</v>
      </c>
      <c r="AK3" s="3">
        <v>0</v>
      </c>
      <c r="AL3" s="3">
        <v>0</v>
      </c>
      <c r="AM3" s="3">
        <v>7</v>
      </c>
      <c r="AN3" s="3">
        <v>4</v>
      </c>
      <c r="AO3" s="3">
        <v>4</v>
      </c>
      <c r="AP3" s="3">
        <v>9</v>
      </c>
      <c r="AQ3" s="3">
        <v>1</v>
      </c>
      <c r="AR3" s="3">
        <v>0</v>
      </c>
      <c r="AS3" s="3">
        <v>7</v>
      </c>
      <c r="AT3" s="3">
        <v>9</v>
      </c>
      <c r="AU3" s="3">
        <v>9</v>
      </c>
      <c r="AV3" s="3">
        <v>0</v>
      </c>
      <c r="AW3" s="3">
        <v>0</v>
      </c>
      <c r="AX3" s="3">
        <v>0</v>
      </c>
      <c r="AY3" s="3">
        <v>8</v>
      </c>
      <c r="AZ3" s="3">
        <v>8</v>
      </c>
      <c r="BA3" s="3">
        <v>8</v>
      </c>
      <c r="BB3" s="12">
        <f>SUM(B3:S3)/SUM(T3:AJ3)*30</f>
        <v>28.615384615384617</v>
      </c>
      <c r="BC3" s="3" t="s">
        <v>71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  <c r="BO3" s="3" t="s">
        <v>71</v>
      </c>
      <c r="BP3" s="3" t="s">
        <v>71</v>
      </c>
      <c r="BQ3" s="3" t="s">
        <v>71</v>
      </c>
      <c r="BR3" s="3" t="s">
        <v>71</v>
      </c>
      <c r="BS3" s="3" t="s">
        <v>71</v>
      </c>
    </row>
    <row r="4" spans="1:80" ht="16.5" x14ac:dyDescent="0.2">
      <c r="A4" s="3" t="s">
        <v>23</v>
      </c>
      <c r="B4" s="3">
        <v>30</v>
      </c>
      <c r="C4" s="3">
        <v>3</v>
      </c>
      <c r="D4" s="3">
        <v>6</v>
      </c>
      <c r="E4" s="3">
        <v>3</v>
      </c>
      <c r="F4" s="3">
        <v>6</v>
      </c>
      <c r="G4" s="3">
        <v>10</v>
      </c>
      <c r="H4" s="3">
        <v>1</v>
      </c>
      <c r="I4" s="3">
        <v>3</v>
      </c>
      <c r="J4" s="3">
        <v>3</v>
      </c>
      <c r="K4" s="3">
        <v>20</v>
      </c>
      <c r="L4" s="3">
        <v>1</v>
      </c>
      <c r="M4" s="3">
        <v>1</v>
      </c>
      <c r="N4" s="3">
        <v>6</v>
      </c>
      <c r="O4" s="3">
        <v>1</v>
      </c>
      <c r="P4" s="3">
        <v>2</v>
      </c>
      <c r="Q4" s="3">
        <v>12</v>
      </c>
      <c r="R4" s="3">
        <v>2</v>
      </c>
      <c r="S4" s="3">
        <v>2</v>
      </c>
      <c r="T4" s="3">
        <v>5</v>
      </c>
      <c r="U4" s="3">
        <v>2</v>
      </c>
      <c r="V4" s="3">
        <v>5</v>
      </c>
      <c r="W4" s="3">
        <v>5</v>
      </c>
      <c r="X4" s="3">
        <v>5</v>
      </c>
      <c r="Y4" s="3">
        <v>1</v>
      </c>
      <c r="Z4" s="3">
        <v>1</v>
      </c>
      <c r="AA4" s="3">
        <v>5</v>
      </c>
      <c r="AB4" s="3">
        <v>5</v>
      </c>
      <c r="AC4" s="3">
        <v>5</v>
      </c>
      <c r="AD4" s="3">
        <v>3</v>
      </c>
      <c r="AE4" s="3">
        <v>3</v>
      </c>
      <c r="AF4" s="3">
        <v>3</v>
      </c>
      <c r="AG4" s="3">
        <v>3</v>
      </c>
      <c r="AH4" s="3">
        <v>5</v>
      </c>
      <c r="AI4" s="3">
        <v>5</v>
      </c>
      <c r="AJ4" s="3">
        <v>5</v>
      </c>
      <c r="AK4" s="3">
        <v>7</v>
      </c>
      <c r="AL4" s="3">
        <v>0</v>
      </c>
      <c r="AM4" s="3">
        <v>7</v>
      </c>
      <c r="AN4" s="3">
        <v>4</v>
      </c>
      <c r="AO4" s="3">
        <v>0</v>
      </c>
      <c r="AP4" s="3">
        <v>1</v>
      </c>
      <c r="AQ4" s="3">
        <v>0</v>
      </c>
      <c r="AR4" s="3">
        <v>7</v>
      </c>
      <c r="AS4" s="3">
        <v>0</v>
      </c>
      <c r="AT4" s="3">
        <v>9</v>
      </c>
      <c r="AU4" s="3">
        <v>5</v>
      </c>
      <c r="AV4" s="3">
        <v>0</v>
      </c>
      <c r="AW4" s="3">
        <v>5</v>
      </c>
      <c r="AX4" s="3">
        <v>4</v>
      </c>
      <c r="AY4" s="3">
        <v>0</v>
      </c>
      <c r="AZ4" s="3">
        <v>8</v>
      </c>
      <c r="BA4" s="3">
        <v>8</v>
      </c>
      <c r="BB4" s="12">
        <f t="shared" ref="BB4:BB5" si="0">SUM(B4:S4)/SUM(T4:AJ4)*30</f>
        <v>50.909090909090914</v>
      </c>
      <c r="BC4" s="3" t="s">
        <v>71</v>
      </c>
      <c r="BD4" s="3" t="s">
        <v>71</v>
      </c>
      <c r="BE4" s="3" t="s">
        <v>71</v>
      </c>
      <c r="BF4" s="3" t="s">
        <v>71</v>
      </c>
      <c r="BG4" s="3" t="s">
        <v>71</v>
      </c>
      <c r="BH4" s="3" t="s">
        <v>71</v>
      </c>
      <c r="BI4" s="3" t="s">
        <v>71</v>
      </c>
      <c r="BJ4" s="3" t="s">
        <v>71</v>
      </c>
      <c r="BK4" s="3" t="s">
        <v>71</v>
      </c>
      <c r="BL4" s="3" t="s">
        <v>71</v>
      </c>
      <c r="BM4" s="3" t="s">
        <v>71</v>
      </c>
      <c r="BN4" s="3" t="s">
        <v>71</v>
      </c>
      <c r="BO4" s="3" t="s">
        <v>71</v>
      </c>
      <c r="BP4" s="3" t="s">
        <v>71</v>
      </c>
      <c r="BQ4" s="3" t="s">
        <v>71</v>
      </c>
      <c r="BR4" s="3" t="s">
        <v>71</v>
      </c>
      <c r="BS4" s="3" t="s">
        <v>71</v>
      </c>
    </row>
    <row r="5" spans="1:80" ht="16.5" x14ac:dyDescent="0.2">
      <c r="A5" s="3" t="s">
        <v>25</v>
      </c>
      <c r="B5" s="3">
        <v>2</v>
      </c>
      <c r="C5" s="3">
        <v>3</v>
      </c>
      <c r="D5" s="3">
        <v>3</v>
      </c>
      <c r="E5" s="3"/>
      <c r="F5" s="3"/>
      <c r="G5" s="3"/>
      <c r="H5" s="3"/>
      <c r="I5" s="3"/>
      <c r="J5" s="3"/>
      <c r="K5" s="3"/>
      <c r="L5" s="3"/>
      <c r="M5" s="3"/>
      <c r="N5" s="3">
        <v>6</v>
      </c>
      <c r="O5" s="3">
        <v>6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/>
      <c r="W5" s="3"/>
      <c r="X5" s="3"/>
      <c r="Y5" s="3"/>
      <c r="Z5" s="3"/>
      <c r="AA5" s="3"/>
      <c r="AB5" s="3"/>
      <c r="AC5" s="3"/>
      <c r="AD5" s="3"/>
      <c r="AE5" s="3">
        <v>3</v>
      </c>
      <c r="AF5" s="3">
        <v>3</v>
      </c>
      <c r="AG5" s="3">
        <v>3</v>
      </c>
      <c r="AH5" s="3">
        <v>5</v>
      </c>
      <c r="AI5" s="3">
        <v>5</v>
      </c>
      <c r="AJ5" s="3">
        <v>5</v>
      </c>
      <c r="AK5" s="3">
        <v>0</v>
      </c>
      <c r="AL5" s="3">
        <v>0</v>
      </c>
      <c r="AM5" s="3"/>
      <c r="AN5" s="3"/>
      <c r="AO5" s="3"/>
      <c r="AP5" s="3"/>
      <c r="AQ5" s="3"/>
      <c r="AR5" s="3"/>
      <c r="AS5" s="3"/>
      <c r="AT5" s="3"/>
      <c r="AU5" s="3"/>
      <c r="AV5" s="3">
        <v>0</v>
      </c>
      <c r="AW5" s="3">
        <v>0</v>
      </c>
      <c r="AX5" s="3">
        <v>4</v>
      </c>
      <c r="AY5" s="3">
        <v>8</v>
      </c>
      <c r="AZ5" s="3">
        <v>8</v>
      </c>
      <c r="BA5" s="3">
        <v>8</v>
      </c>
      <c r="BB5" s="12">
        <f t="shared" si="0"/>
        <v>30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  <c r="BK5" s="3" t="s">
        <v>71</v>
      </c>
      <c r="BL5" s="3" t="s">
        <v>71</v>
      </c>
      <c r="BM5" s="3" t="s">
        <v>71</v>
      </c>
      <c r="BN5" s="3" t="s">
        <v>71</v>
      </c>
      <c r="BO5" s="3" t="s">
        <v>71</v>
      </c>
      <c r="BP5" s="3" t="s">
        <v>71</v>
      </c>
      <c r="BQ5" s="3" t="s">
        <v>71</v>
      </c>
      <c r="BR5" s="3" t="s">
        <v>71</v>
      </c>
      <c r="BS5" s="3" t="s">
        <v>71</v>
      </c>
    </row>
    <row r="12" spans="1:80" ht="20.25" x14ac:dyDescent="0.35">
      <c r="BU12" s="17" t="s">
        <v>64</v>
      </c>
      <c r="BV12" s="17"/>
      <c r="BW12" s="17"/>
      <c r="BX12" s="17"/>
      <c r="BY12" s="16"/>
      <c r="BZ12" s="16"/>
      <c r="CA12" s="16"/>
      <c r="CB12" s="16"/>
    </row>
    <row r="13" spans="1:80" ht="20.25" x14ac:dyDescent="0.35">
      <c r="BU13" s="17"/>
      <c r="BV13" s="17" t="s">
        <v>78</v>
      </c>
      <c r="BW13" s="17" t="s">
        <v>76</v>
      </c>
      <c r="BX13" s="17"/>
      <c r="BY13" s="16"/>
      <c r="BZ13" s="16"/>
      <c r="CA13" s="16"/>
      <c r="CB13" s="16"/>
    </row>
    <row r="14" spans="1:80" ht="20.25" x14ac:dyDescent="0.35">
      <c r="BU14" s="17"/>
      <c r="BV14" s="17" t="s">
        <v>75</v>
      </c>
      <c r="BW14" s="17" t="s">
        <v>77</v>
      </c>
      <c r="BX14" s="17"/>
      <c r="BY14" s="16"/>
      <c r="BZ14" s="16"/>
      <c r="CA14" s="16"/>
      <c r="CB14" s="16"/>
    </row>
    <row r="15" spans="1:80" ht="20.25" x14ac:dyDescent="0.35">
      <c r="BU15" s="17"/>
      <c r="BV15" s="17" t="s">
        <v>74</v>
      </c>
      <c r="BW15" s="17" t="s">
        <v>79</v>
      </c>
      <c r="BX15" s="17"/>
      <c r="BY15" s="16"/>
      <c r="BZ15" s="16"/>
      <c r="CA15" s="16"/>
      <c r="CB15" s="16"/>
    </row>
    <row r="16" spans="1:80" ht="20.25" x14ac:dyDescent="0.35">
      <c r="BU16" s="17"/>
      <c r="BV16" s="17" t="s">
        <v>72</v>
      </c>
      <c r="BW16" s="17" t="s">
        <v>80</v>
      </c>
      <c r="BX16" s="17"/>
      <c r="BY16" s="16"/>
      <c r="BZ16" s="16"/>
      <c r="CA16" s="16"/>
      <c r="CB16" s="16"/>
    </row>
    <row r="17" spans="73:80" ht="20.25" x14ac:dyDescent="0.35">
      <c r="BU17" s="17"/>
      <c r="BV17" s="17" t="s">
        <v>73</v>
      </c>
      <c r="BW17" s="17" t="s">
        <v>81</v>
      </c>
      <c r="BX17" s="17"/>
      <c r="BY17" s="16"/>
      <c r="BZ17" s="16"/>
      <c r="CA17" s="16"/>
      <c r="CB17" s="16"/>
    </row>
    <row r="18" spans="73:80" ht="20.25" x14ac:dyDescent="0.35">
      <c r="BU18" s="17"/>
      <c r="BV18" s="17"/>
      <c r="BW18" s="17"/>
      <c r="BX18" s="17"/>
      <c r="BY18" s="16"/>
      <c r="BZ18" s="16"/>
      <c r="CA18" s="16"/>
      <c r="CB18" s="16"/>
    </row>
    <row r="19" spans="73:80" ht="20.25" x14ac:dyDescent="0.35">
      <c r="BU19" s="17"/>
      <c r="BV19" s="17"/>
      <c r="BW19" s="17"/>
      <c r="BX19" s="17"/>
      <c r="BY19" s="16"/>
      <c r="BZ19" s="16"/>
      <c r="CA19" s="16"/>
      <c r="CB19" s="16"/>
    </row>
  </sheetData>
  <mergeCells count="4">
    <mergeCell ref="BC1:BS1"/>
    <mergeCell ref="AK1:BA1"/>
    <mergeCell ref="C1:S1"/>
    <mergeCell ref="T1:A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透视结果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2020-10-19T10:11:08Z</dcterms:modified>
</cp:coreProperties>
</file>