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pivotTables/pivotTable1.xml" ContentType="application/vnd.openxmlformats-officedocument.spreadsheetml.pivotTable+xml"/>
  <Override PartName="/xl/drawings/drawing16.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drawings/drawing19.xml" ContentType="application/vnd.openxmlformats-officedocument.drawing+xml"/>
  <Override PartName="/xl/charts/chart35.xml" ContentType="application/vnd.openxmlformats-officedocument.drawingml.chart+xml"/>
  <Override PartName="/xl/drawings/drawing20.xml" ContentType="application/vnd.openxmlformats-officedocument.drawing+xml"/>
  <Override PartName="/xl/charts/chart36.xml" ContentType="application/vnd.openxmlformats-officedocument.drawingml.chart+xml"/>
  <Override PartName="/xl/drawings/drawing21.xml" ContentType="application/vnd.openxmlformats-officedocument.drawing+xml"/>
  <Override PartName="/xl/charts/chart37.xml" ContentType="application/vnd.openxmlformats-officedocument.drawingml.chart+xml"/>
  <Override PartName="/xl/drawings/drawing22.xml" ContentType="application/vnd.openxmlformats-officedocument.drawing+xml"/>
  <Override PartName="/xl/charts/chart38.xml" ContentType="application/vnd.openxmlformats-officedocument.drawingml.chart+xml"/>
  <Override PartName="/xl/drawings/drawing23.xml" ContentType="application/vnd.openxmlformats-officedocument.drawing+xml"/>
  <Override PartName="/xl/charts/chart39.xml" ContentType="application/vnd.openxmlformats-officedocument.drawingml.chart+xml"/>
  <Override PartName="/xl/drawings/drawing24.xml" ContentType="application/vnd.openxmlformats-officedocument.drawing+xml"/>
  <Override PartName="/xl/charts/chart40.xml" ContentType="application/vnd.openxmlformats-officedocument.drawingml.chart+xml"/>
  <Override PartName="/xl/drawings/drawing25.xml" ContentType="application/vnd.openxmlformats-officedocument.drawing+xml"/>
  <Override PartName="/xl/charts/chart41.xml" ContentType="application/vnd.openxmlformats-officedocument.drawingml.chart+xml"/>
  <Override PartName="/xl/drawings/drawing26.xml" ContentType="application/vnd.openxmlformats-officedocument.drawing+xml"/>
  <Override PartName="/xl/charts/chart42.xml" ContentType="application/vnd.openxmlformats-officedocument.drawingml.chart+xml"/>
  <Override PartName="/xl/drawings/drawing27.xml" ContentType="application/vnd.openxmlformats-officedocument.drawing+xml"/>
  <Override PartName="/xl/charts/chart43.xml" ContentType="application/vnd.openxmlformats-officedocument.drawingml.chart+xml"/>
  <Override PartName="/xl/drawings/drawing28.xml" ContentType="application/vnd.openxmlformats-officedocument.drawing+xml"/>
  <Override PartName="/xl/charts/chart44.xml" ContentType="application/vnd.openxmlformats-officedocument.drawingml.chart+xml"/>
  <Override PartName="/xl/drawings/drawing29.xml" ContentType="application/vnd.openxmlformats-officedocument.drawing+xml"/>
  <Override PartName="/xl/charts/chart45.xml" ContentType="application/vnd.openxmlformats-officedocument.drawingml.chart+xml"/>
  <Override PartName="/xl/drawings/drawing30.xml" ContentType="application/vnd.openxmlformats-officedocument.drawing+xml"/>
  <Override PartName="/xl/charts/chart46.xml" ContentType="application/vnd.openxmlformats-officedocument.drawingml.chart+xml"/>
  <Override PartName="/xl/drawings/drawing31.xml" ContentType="application/vnd.openxmlformats-officedocument.drawing+xml"/>
  <Override PartName="/xl/charts/chart47.xml" ContentType="application/vnd.openxmlformats-officedocument.drawingml.chart+xml"/>
  <Override PartName="/xl/drawings/drawing32.xml" ContentType="application/vnd.openxmlformats-officedocument.drawing+xml"/>
  <Override PartName="/xl/charts/chart48.xml" ContentType="application/vnd.openxmlformats-officedocument.drawingml.chart+xml"/>
  <Override PartName="/xl/drawings/drawing33.xml" ContentType="application/vnd.openxmlformats-officedocument.drawing+xml"/>
  <Override PartName="/xl/charts/chart4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24795" windowHeight="8700" firstSheet="12" activeTab="13"/>
  </bookViews>
  <sheets>
    <sheet name="SYS_SUMM" sheetId="36" r:id="rId1"/>
    <sheet name="AAA" sheetId="3" r:id="rId2"/>
    <sheet name="PIVOTCHART" sheetId="39" r:id="rId3"/>
    <sheet name="BBBP" sheetId="4" r:id="rId4"/>
    <sheet name="DISK_SUMM" sheetId="27" r:id="rId5"/>
    <sheet name="CPU_ALL" sheetId="21" r:id="rId6"/>
    <sheet name="CPU_SUMM" sheetId="37" r:id="rId7"/>
    <sheet name="DISKBSIZE" sheetId="22" r:id="rId8"/>
    <sheet name="DISKBUSY" sheetId="23" r:id="rId9"/>
    <sheet name="DISKREAD" sheetId="24" r:id="rId10"/>
    <sheet name="DISKWRITE" sheetId="25" r:id="rId11"/>
    <sheet name="DISKXFER" sheetId="26" r:id="rId12"/>
    <sheet name="JFSFILE" sheetId="28" r:id="rId13"/>
    <sheet name="MEM" sheetId="29" r:id="rId14"/>
    <sheet name="NET" sheetId="30" r:id="rId15"/>
    <sheet name="NETPACKET" sheetId="31" r:id="rId16"/>
    <sheet name="PROC" sheetId="32" r:id="rId17"/>
    <sheet name="Sheet38" sheetId="38" r:id="rId18"/>
    <sheet name="TOP" sheetId="33" r:id="rId19"/>
    <sheet name="VM" sheetId="34" r:id="rId20"/>
    <sheet name="ZZZZ" sheetId="35" r:id="rId21"/>
    <sheet name="CPU001" sheetId="5" r:id="rId22"/>
    <sheet name="CPU002" sheetId="6" r:id="rId23"/>
    <sheet name="CPU003" sheetId="7" r:id="rId24"/>
    <sheet name="CPU004" sheetId="8" r:id="rId25"/>
    <sheet name="CPU005" sheetId="9" r:id="rId26"/>
    <sheet name="CPU006" sheetId="10" r:id="rId27"/>
    <sheet name="CPU007" sheetId="11" r:id="rId28"/>
    <sheet name="CPU008" sheetId="12" r:id="rId29"/>
    <sheet name="CPU009" sheetId="13" r:id="rId30"/>
    <sheet name="CPU010" sheetId="14" r:id="rId31"/>
    <sheet name="CPU011" sheetId="15" r:id="rId32"/>
    <sheet name="CPU012" sheetId="16" r:id="rId33"/>
    <sheet name="CPU013" sheetId="17" r:id="rId34"/>
    <sheet name="CPU014" sheetId="18" r:id="rId35"/>
    <sheet name="CPU015" sheetId="19" r:id="rId36"/>
    <sheet name="CPU016" sheetId="20" r:id="rId37"/>
  </sheets>
  <definedNames>
    <definedName name="boottime">AAA!$B$1</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AAA!$B$12</definedName>
    <definedName name="runname">AAA!$B$13</definedName>
    <definedName name="snapshots">AAA!$B$14</definedName>
    <definedName name="user">AAA!$B$16</definedName>
    <definedName name="version">AAA!$B$17</definedName>
    <definedName name="x86_21">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s>
  <calcPr calcId="145621"/>
  <pivotCaches>
    <pivotCache cacheId="3" r:id="rId38"/>
  </pivotCaches>
</workbook>
</file>

<file path=xl/calcChain.xml><?xml version="1.0" encoding="utf-8"?>
<calcChain xmlns="http://schemas.openxmlformats.org/spreadsheetml/2006/main">
  <c r="J143" i="33" l="1"/>
  <c r="K143" i="33" s="1"/>
  <c r="L143" i="33" s="1"/>
  <c r="C143" i="33"/>
  <c r="G143" i="33"/>
  <c r="H143" i="33" s="1"/>
  <c r="K142" i="33"/>
  <c r="J142" i="33"/>
  <c r="L142" i="33" s="1"/>
  <c r="C142" i="33"/>
  <c r="I143" i="33"/>
  <c r="D143" i="33"/>
  <c r="K141" i="33"/>
  <c r="J141" i="33"/>
  <c r="G141" i="33"/>
  <c r="H141" i="33" s="1"/>
  <c r="I141" i="33" s="1"/>
  <c r="C141" i="33"/>
  <c r="D141" i="33" s="1"/>
  <c r="E141" i="33" s="1"/>
  <c r="G142" i="33"/>
  <c r="H142" i="33" s="1"/>
  <c r="D142" i="33"/>
  <c r="E142" i="33" s="1"/>
  <c r="K140" i="33"/>
  <c r="J140" i="33"/>
  <c r="L140" i="33" s="1"/>
  <c r="C140" i="33"/>
  <c r="D140" i="33" s="1"/>
  <c r="K139" i="33"/>
  <c r="J139" i="33"/>
  <c r="L139" i="33" s="1"/>
  <c r="G139" i="33"/>
  <c r="H139" i="33" s="1"/>
  <c r="C139" i="33"/>
  <c r="D139" i="33" s="1"/>
  <c r="K138" i="33"/>
  <c r="J138" i="33"/>
  <c r="L138" i="33" s="1"/>
  <c r="C138" i="33"/>
  <c r="D138" i="33" s="1"/>
  <c r="E138" i="33" s="1"/>
  <c r="K137" i="33"/>
  <c r="J137" i="33"/>
  <c r="C137" i="33"/>
  <c r="D137" i="33" s="1"/>
  <c r="G138" i="33"/>
  <c r="H138" i="33" s="1"/>
  <c r="J136" i="33"/>
  <c r="K136" i="33" s="1"/>
  <c r="C136" i="33"/>
  <c r="D136" i="33" s="1"/>
  <c r="G137" i="33"/>
  <c r="H137" i="33" s="1"/>
  <c r="K135" i="33"/>
  <c r="L135" i="33" s="1"/>
  <c r="J135" i="33"/>
  <c r="C135" i="33"/>
  <c r="J134" i="33"/>
  <c r="K134" i="33" s="1"/>
  <c r="C134" i="33"/>
  <c r="D134" i="33" s="1"/>
  <c r="E134" i="33" s="1"/>
  <c r="G135" i="33"/>
  <c r="H135" i="33" s="1"/>
  <c r="D135" i="33"/>
  <c r="K133" i="33"/>
  <c r="L133" i="33" s="1"/>
  <c r="J133" i="33"/>
  <c r="C133" i="33"/>
  <c r="D133" i="33" s="1"/>
  <c r="G134" i="33"/>
  <c r="H134" i="33" s="1"/>
  <c r="J132" i="33"/>
  <c r="C132" i="33"/>
  <c r="D132" i="33" s="1"/>
  <c r="G133" i="33"/>
  <c r="G132" i="33"/>
  <c r="H132" i="33" s="1"/>
  <c r="K131" i="33"/>
  <c r="L131" i="33" s="1"/>
  <c r="J131" i="33"/>
  <c r="C131" i="33"/>
  <c r="L130" i="33"/>
  <c r="K130" i="33"/>
  <c r="J130" i="33"/>
  <c r="C130" i="33"/>
  <c r="D130" i="33" s="1"/>
  <c r="G131" i="33"/>
  <c r="H131" i="33" s="1"/>
  <c r="K129" i="33"/>
  <c r="J129" i="33"/>
  <c r="G129" i="33"/>
  <c r="H129" i="33" s="1"/>
  <c r="C129" i="33"/>
  <c r="D129" i="33" s="1"/>
  <c r="E129" i="33" s="1"/>
  <c r="K128" i="33"/>
  <c r="J128" i="33"/>
  <c r="L128" i="33" s="1"/>
  <c r="D128" i="33"/>
  <c r="E128" i="33" s="1"/>
  <c r="C128" i="33"/>
  <c r="K127" i="33"/>
  <c r="J127" i="33"/>
  <c r="L127" i="33" s="1"/>
  <c r="D127" i="33"/>
  <c r="C127" i="33"/>
  <c r="G128" i="33"/>
  <c r="L126" i="33"/>
  <c r="K126" i="33"/>
  <c r="J126" i="33"/>
  <c r="C126" i="33"/>
  <c r="D126" i="33" s="1"/>
  <c r="G127" i="33"/>
  <c r="K125" i="33"/>
  <c r="J125" i="33"/>
  <c r="G125" i="33"/>
  <c r="H125" i="33" s="1"/>
  <c r="C125" i="33"/>
  <c r="D125" i="33" s="1"/>
  <c r="E125" i="33" s="1"/>
  <c r="J124" i="33"/>
  <c r="K124" i="33" s="1"/>
  <c r="C124" i="33"/>
  <c r="D124" i="33" s="1"/>
  <c r="E124" i="33" s="1"/>
  <c r="G124" i="33"/>
  <c r="H124" i="33" s="1"/>
  <c r="K123" i="33"/>
  <c r="J123" i="33"/>
  <c r="G123" i="33"/>
  <c r="H123" i="33" s="1"/>
  <c r="C123" i="33"/>
  <c r="D123" i="33" s="1"/>
  <c r="E123" i="33" s="1"/>
  <c r="L122" i="33"/>
  <c r="K122" i="33"/>
  <c r="J122" i="33"/>
  <c r="C122" i="33"/>
  <c r="D122" i="33" s="1"/>
  <c r="K121" i="33"/>
  <c r="J121" i="33"/>
  <c r="G121" i="33"/>
  <c r="H121" i="33" s="1"/>
  <c r="C121" i="33"/>
  <c r="D121" i="33" s="1"/>
  <c r="E121" i="33" s="1"/>
  <c r="N15" i="31"/>
  <c r="D15" i="31"/>
  <c r="H15" i="31"/>
  <c r="I15" i="31"/>
  <c r="I16" i="31" s="1"/>
  <c r="I19" i="31" s="1"/>
  <c r="B15" i="31"/>
  <c r="E15" i="31"/>
  <c r="L15" i="31"/>
  <c r="O15" i="31"/>
  <c r="O16" i="31" s="1"/>
  <c r="O19" i="31" s="1"/>
  <c r="F15" i="31"/>
  <c r="J15" i="31"/>
  <c r="G15" i="31"/>
  <c r="C15" i="31"/>
  <c r="C16" i="31" s="1"/>
  <c r="C19" i="31" s="1"/>
  <c r="K15" i="31"/>
  <c r="N16" i="31"/>
  <c r="D16" i="31"/>
  <c r="D19" i="31" s="1"/>
  <c r="H16" i="31"/>
  <c r="H19" i="31" s="1"/>
  <c r="B16" i="31"/>
  <c r="E16" i="31"/>
  <c r="E19" i="31" s="1"/>
  <c r="L16" i="31"/>
  <c r="L19" i="31" s="1"/>
  <c r="F16" i="31"/>
  <c r="J16" i="31"/>
  <c r="J19" i="31" s="1"/>
  <c r="G16" i="31"/>
  <c r="G19" i="31" s="1"/>
  <c r="K16" i="31"/>
  <c r="N17" i="31"/>
  <c r="D17" i="31"/>
  <c r="H17" i="31"/>
  <c r="I17" i="31"/>
  <c r="B17" i="31"/>
  <c r="E17" i="31"/>
  <c r="L17" i="31"/>
  <c r="O17" i="31"/>
  <c r="F17" i="31"/>
  <c r="J17" i="31"/>
  <c r="G17" i="31"/>
  <c r="C17" i="31"/>
  <c r="K17" i="31"/>
  <c r="N18" i="31"/>
  <c r="D18" i="31"/>
  <c r="H18" i="31"/>
  <c r="I18" i="31"/>
  <c r="B18" i="31"/>
  <c r="E18" i="31"/>
  <c r="L18" i="31"/>
  <c r="O18" i="31"/>
  <c r="F18" i="31"/>
  <c r="J18" i="31"/>
  <c r="G18" i="31"/>
  <c r="C18" i="31"/>
  <c r="K18" i="31"/>
  <c r="N19" i="31"/>
  <c r="B19" i="31"/>
  <c r="F19" i="31"/>
  <c r="K19" i="31"/>
  <c r="M18" i="31"/>
  <c r="M17" i="31"/>
  <c r="M15" i="31"/>
  <c r="M16" i="31" s="1"/>
  <c r="C15" i="30"/>
  <c r="D15" i="30"/>
  <c r="E15" i="30"/>
  <c r="F15" i="30"/>
  <c r="F16" i="30" s="1"/>
  <c r="F19" i="30" s="1"/>
  <c r="G15" i="30"/>
  <c r="H15" i="30"/>
  <c r="I15" i="30"/>
  <c r="J15" i="30"/>
  <c r="J16" i="30" s="1"/>
  <c r="J19" i="30" s="1"/>
  <c r="K15" i="30"/>
  <c r="L15" i="30"/>
  <c r="M15" i="30"/>
  <c r="N15" i="30"/>
  <c r="N16" i="30" s="1"/>
  <c r="N19" i="30" s="1"/>
  <c r="O15" i="30"/>
  <c r="C16" i="30"/>
  <c r="D16" i="30"/>
  <c r="E16" i="30"/>
  <c r="G16" i="30"/>
  <c r="G19" i="30" s="1"/>
  <c r="H16" i="30"/>
  <c r="I16" i="30"/>
  <c r="K16" i="30"/>
  <c r="K19" i="30" s="1"/>
  <c r="L16" i="30"/>
  <c r="L19" i="30" s="1"/>
  <c r="M16" i="30"/>
  <c r="O16" i="30"/>
  <c r="O19" i="30" s="1"/>
  <c r="C17" i="30"/>
  <c r="D17" i="30"/>
  <c r="E17" i="30"/>
  <c r="F17" i="30"/>
  <c r="G17" i="30"/>
  <c r="H17" i="30"/>
  <c r="I17" i="30"/>
  <c r="J17" i="30"/>
  <c r="K17" i="30"/>
  <c r="L17" i="30"/>
  <c r="M17" i="30"/>
  <c r="N17" i="30"/>
  <c r="O17" i="30"/>
  <c r="C18" i="30"/>
  <c r="D18" i="30"/>
  <c r="E18" i="30"/>
  <c r="F18" i="30"/>
  <c r="G18" i="30"/>
  <c r="H18" i="30"/>
  <c r="I18" i="30"/>
  <c r="J18" i="30"/>
  <c r="K18" i="30"/>
  <c r="L18" i="30"/>
  <c r="M18" i="30"/>
  <c r="N18" i="30"/>
  <c r="O18" i="30"/>
  <c r="C19" i="30"/>
  <c r="D19" i="30"/>
  <c r="E19" i="30"/>
  <c r="H19" i="30"/>
  <c r="I19" i="30"/>
  <c r="M19" i="30"/>
  <c r="B19" i="30"/>
  <c r="B18" i="30"/>
  <c r="B17" i="30"/>
  <c r="B16" i="30"/>
  <c r="B15" i="30"/>
  <c r="E15" i="28"/>
  <c r="C15" i="28"/>
  <c r="C16" i="28" s="1"/>
  <c r="C19" i="28" s="1"/>
  <c r="D15" i="28"/>
  <c r="F15" i="28"/>
  <c r="E16" i="28"/>
  <c r="D16" i="28"/>
  <c r="F16" i="28"/>
  <c r="E17" i="28"/>
  <c r="C17" i="28"/>
  <c r="D17" i="28"/>
  <c r="F17" i="28"/>
  <c r="E18" i="28"/>
  <c r="C18" i="28"/>
  <c r="D18" i="28"/>
  <c r="F18" i="28"/>
  <c r="E19" i="28"/>
  <c r="D19" i="28"/>
  <c r="F19" i="28"/>
  <c r="B18" i="28"/>
  <c r="B17" i="28"/>
  <c r="B15" i="28"/>
  <c r="B16" i="28" s="1"/>
  <c r="B15" i="27"/>
  <c r="B16" i="27" s="1"/>
  <c r="D15" i="27"/>
  <c r="D16" i="27" s="1"/>
  <c r="D19" i="27" s="1"/>
  <c r="B17" i="27"/>
  <c r="D17" i="27"/>
  <c r="B18" i="27"/>
  <c r="D18" i="27"/>
  <c r="C18" i="27"/>
  <c r="C17" i="27"/>
  <c r="C16" i="27"/>
  <c r="C15" i="27"/>
  <c r="C19" i="27" s="1"/>
  <c r="H15" i="26"/>
  <c r="H16" i="26" s="1"/>
  <c r="H19" i="26" s="1"/>
  <c r="I15" i="26"/>
  <c r="J15" i="26"/>
  <c r="J16" i="26" s="1"/>
  <c r="J19" i="26" s="1"/>
  <c r="K15" i="26"/>
  <c r="K16" i="26" s="1"/>
  <c r="K19" i="26" s="1"/>
  <c r="L15" i="26"/>
  <c r="D15" i="26"/>
  <c r="F15" i="26"/>
  <c r="F16" i="26" s="1"/>
  <c r="F19" i="26" s="1"/>
  <c r="E15" i="26"/>
  <c r="E16" i="26" s="1"/>
  <c r="E19" i="26" s="1"/>
  <c r="G15" i="26"/>
  <c r="G16" i="26" s="1"/>
  <c r="G19" i="26" s="1"/>
  <c r="B15" i="26"/>
  <c r="I16" i="26"/>
  <c r="I19" i="26" s="1"/>
  <c r="L16" i="26"/>
  <c r="L19" i="26" s="1"/>
  <c r="D16" i="26"/>
  <c r="D19" i="26" s="1"/>
  <c r="B16" i="26"/>
  <c r="B19" i="26" s="1"/>
  <c r="H17" i="26"/>
  <c r="I17" i="26"/>
  <c r="J17" i="26"/>
  <c r="K17" i="26"/>
  <c r="L17" i="26"/>
  <c r="D17" i="26"/>
  <c r="F17" i="26"/>
  <c r="E17" i="26"/>
  <c r="G17" i="26"/>
  <c r="B17" i="26"/>
  <c r="H18" i="26"/>
  <c r="I18" i="26"/>
  <c r="J18" i="26"/>
  <c r="K18" i="26"/>
  <c r="L18" i="26"/>
  <c r="D18" i="26"/>
  <c r="F18" i="26"/>
  <c r="E18" i="26"/>
  <c r="G18" i="26"/>
  <c r="B18" i="26"/>
  <c r="C18" i="26"/>
  <c r="C17" i="26"/>
  <c r="C15" i="26"/>
  <c r="C16" i="26" s="1"/>
  <c r="H15" i="25"/>
  <c r="I15" i="25"/>
  <c r="J15" i="25"/>
  <c r="J16" i="25" s="1"/>
  <c r="J19" i="25" s="1"/>
  <c r="K15" i="25"/>
  <c r="K16" i="25" s="1"/>
  <c r="K19" i="25" s="1"/>
  <c r="L15" i="25"/>
  <c r="C15" i="25"/>
  <c r="E15" i="25"/>
  <c r="E16" i="25" s="1"/>
  <c r="E19" i="25" s="1"/>
  <c r="F15" i="25"/>
  <c r="F16" i="25" s="1"/>
  <c r="F19" i="25" s="1"/>
  <c r="G15" i="25"/>
  <c r="D15" i="25"/>
  <c r="H16" i="25"/>
  <c r="H19" i="25" s="1"/>
  <c r="I16" i="25"/>
  <c r="I19" i="25" s="1"/>
  <c r="L16" i="25"/>
  <c r="L19" i="25" s="1"/>
  <c r="C16" i="25"/>
  <c r="C19" i="25" s="1"/>
  <c r="G16" i="25"/>
  <c r="G19" i="25" s="1"/>
  <c r="D16" i="25"/>
  <c r="D19" i="25" s="1"/>
  <c r="H17" i="25"/>
  <c r="I17" i="25"/>
  <c r="J17" i="25"/>
  <c r="K17" i="25"/>
  <c r="L17" i="25"/>
  <c r="C17" i="25"/>
  <c r="E17" i="25"/>
  <c r="F17" i="25"/>
  <c r="G17" i="25"/>
  <c r="D17" i="25"/>
  <c r="H18" i="25"/>
  <c r="I18" i="25"/>
  <c r="J18" i="25"/>
  <c r="K18" i="25"/>
  <c r="L18" i="25"/>
  <c r="C18" i="25"/>
  <c r="E18" i="25"/>
  <c r="F18" i="25"/>
  <c r="G18" i="25"/>
  <c r="D18" i="25"/>
  <c r="B18" i="25"/>
  <c r="B17" i="25"/>
  <c r="B16" i="25"/>
  <c r="B15" i="25"/>
  <c r="B19" i="25" s="1"/>
  <c r="G15" i="24"/>
  <c r="H15" i="24"/>
  <c r="H16" i="24" s="1"/>
  <c r="H19" i="24" s="1"/>
  <c r="I15" i="24"/>
  <c r="J15" i="24"/>
  <c r="K15" i="24"/>
  <c r="F15" i="24"/>
  <c r="F16" i="24" s="1"/>
  <c r="F19" i="24" s="1"/>
  <c r="B15" i="24"/>
  <c r="C15" i="24"/>
  <c r="L15" i="24"/>
  <c r="D15" i="24"/>
  <c r="D16" i="24" s="1"/>
  <c r="D19" i="24" s="1"/>
  <c r="G16" i="24"/>
  <c r="I16" i="24"/>
  <c r="J16" i="24"/>
  <c r="J19" i="24" s="1"/>
  <c r="K16" i="24"/>
  <c r="B16" i="24"/>
  <c r="B19" i="24" s="1"/>
  <c r="C16" i="24"/>
  <c r="C19" i="24" s="1"/>
  <c r="L16" i="24"/>
  <c r="G17" i="24"/>
  <c r="H17" i="24"/>
  <c r="I17" i="24"/>
  <c r="J17" i="24"/>
  <c r="K17" i="24"/>
  <c r="F17" i="24"/>
  <c r="B17" i="24"/>
  <c r="C17" i="24"/>
  <c r="L17" i="24"/>
  <c r="D17" i="24"/>
  <c r="G18" i="24"/>
  <c r="H18" i="24"/>
  <c r="I18" i="24"/>
  <c r="J18" i="24"/>
  <c r="K18" i="24"/>
  <c r="F18" i="24"/>
  <c r="B18" i="24"/>
  <c r="C18" i="24"/>
  <c r="L18" i="24"/>
  <c r="D18" i="24"/>
  <c r="G19" i="24"/>
  <c r="I19" i="24"/>
  <c r="K19" i="24"/>
  <c r="L19" i="24"/>
  <c r="E18" i="24"/>
  <c r="E17" i="24"/>
  <c r="E16" i="24"/>
  <c r="E15" i="24"/>
  <c r="E19" i="24" s="1"/>
  <c r="G15" i="23"/>
  <c r="G16" i="23" s="1"/>
  <c r="G19" i="23" s="1"/>
  <c r="H15" i="23"/>
  <c r="H16" i="23" s="1"/>
  <c r="H19" i="23" s="1"/>
  <c r="I15" i="23"/>
  <c r="I16" i="23" s="1"/>
  <c r="I19" i="23" s="1"/>
  <c r="J15" i="23"/>
  <c r="K15" i="23"/>
  <c r="B15" i="23"/>
  <c r="B16" i="23" s="1"/>
  <c r="B19" i="23" s="1"/>
  <c r="C15" i="23"/>
  <c r="D15" i="23"/>
  <c r="D16" i="23" s="1"/>
  <c r="D19" i="23" s="1"/>
  <c r="L15" i="23"/>
  <c r="L16" i="23" s="1"/>
  <c r="L19" i="23" s="1"/>
  <c r="E15" i="23"/>
  <c r="E16" i="23" s="1"/>
  <c r="E19" i="23" s="1"/>
  <c r="J16" i="23"/>
  <c r="K16" i="23"/>
  <c r="K19" i="23" s="1"/>
  <c r="C16" i="23"/>
  <c r="C19" i="23" s="1"/>
  <c r="G17" i="23"/>
  <c r="H17" i="23"/>
  <c r="I17" i="23"/>
  <c r="J17" i="23"/>
  <c r="K17" i="23"/>
  <c r="B17" i="23"/>
  <c r="C17" i="23"/>
  <c r="D17" i="23"/>
  <c r="L17" i="23"/>
  <c r="E17" i="23"/>
  <c r="G18" i="23"/>
  <c r="H18" i="23"/>
  <c r="I18" i="23"/>
  <c r="J18" i="23"/>
  <c r="K18" i="23"/>
  <c r="B18" i="23"/>
  <c r="C18" i="23"/>
  <c r="D18" i="23"/>
  <c r="L18" i="23"/>
  <c r="E18" i="23"/>
  <c r="J19" i="23"/>
  <c r="F18" i="23"/>
  <c r="F17" i="23"/>
  <c r="F16" i="23"/>
  <c r="F15" i="23"/>
  <c r="F19" i="23" s="1"/>
  <c r="H15" i="22"/>
  <c r="I15" i="22"/>
  <c r="J15" i="22"/>
  <c r="J16" i="22" s="1"/>
  <c r="J19" i="22" s="1"/>
  <c r="K15" i="22"/>
  <c r="K16" i="22" s="1"/>
  <c r="K19" i="22" s="1"/>
  <c r="L15" i="22"/>
  <c r="C15" i="22"/>
  <c r="D15" i="22"/>
  <c r="D16" i="22" s="1"/>
  <c r="D19" i="22" s="1"/>
  <c r="E15" i="22"/>
  <c r="G15" i="22"/>
  <c r="F15" i="22"/>
  <c r="H16" i="22"/>
  <c r="H19" i="22" s="1"/>
  <c r="I16" i="22"/>
  <c r="L16" i="22"/>
  <c r="L19" i="22" s="1"/>
  <c r="C16" i="22"/>
  <c r="C19" i="22" s="1"/>
  <c r="E16" i="22"/>
  <c r="E19" i="22" s="1"/>
  <c r="G16" i="22"/>
  <c r="G19" i="22" s="1"/>
  <c r="F16" i="22"/>
  <c r="F19" i="22" s="1"/>
  <c r="H17" i="22"/>
  <c r="I17" i="22"/>
  <c r="J17" i="22"/>
  <c r="K17" i="22"/>
  <c r="L17" i="22"/>
  <c r="C17" i="22"/>
  <c r="D17" i="22"/>
  <c r="E17" i="22"/>
  <c r="G17" i="22"/>
  <c r="F17" i="22"/>
  <c r="H18" i="22"/>
  <c r="I18" i="22"/>
  <c r="J18" i="22"/>
  <c r="K18" i="22"/>
  <c r="L18" i="22"/>
  <c r="C18" i="22"/>
  <c r="D18" i="22"/>
  <c r="E18" i="22"/>
  <c r="G18" i="22"/>
  <c r="F18" i="22"/>
  <c r="I19" i="22"/>
  <c r="B18" i="22"/>
  <c r="B17" i="22"/>
  <c r="B15" i="22"/>
  <c r="L123" i="33" l="1"/>
  <c r="L125" i="33"/>
  <c r="L129" i="33"/>
  <c r="K132" i="33"/>
  <c r="L132" i="33" s="1"/>
  <c r="L136" i="33"/>
  <c r="L137" i="33"/>
  <c r="L141" i="33"/>
  <c r="L121" i="33"/>
  <c r="D131" i="33"/>
  <c r="E131" i="33" s="1"/>
  <c r="E137" i="33"/>
  <c r="I132" i="33"/>
  <c r="E127" i="33"/>
  <c r="E133" i="33"/>
  <c r="E122" i="33"/>
  <c r="E126" i="33"/>
  <c r="H133" i="33"/>
  <c r="I133" i="33" s="1"/>
  <c r="E135" i="33"/>
  <c r="I123" i="33"/>
  <c r="I125" i="33"/>
  <c r="H128" i="33"/>
  <c r="I128" i="33" s="1"/>
  <c r="I131" i="33"/>
  <c r="E132" i="33"/>
  <c r="I135" i="33"/>
  <c r="E139" i="33"/>
  <c r="E143" i="33"/>
  <c r="E130" i="33"/>
  <c r="H127" i="33"/>
  <c r="I127" i="33" s="1"/>
  <c r="I137" i="33"/>
  <c r="E140" i="33"/>
  <c r="I121" i="33"/>
  <c r="L124" i="33"/>
  <c r="I129" i="33"/>
  <c r="L134" i="33"/>
  <c r="E136" i="33"/>
  <c r="I139" i="33"/>
  <c r="G122" i="33"/>
  <c r="H122" i="33" s="1"/>
  <c r="I124" i="33"/>
  <c r="G126" i="33"/>
  <c r="H126" i="33" s="1"/>
  <c r="G130" i="33"/>
  <c r="H130" i="33" s="1"/>
  <c r="I134" i="33"/>
  <c r="G136" i="33"/>
  <c r="H136" i="33" s="1"/>
  <c r="I138" i="33"/>
  <c r="G140" i="33"/>
  <c r="H140" i="33" s="1"/>
  <c r="I142" i="33"/>
  <c r="M19" i="31"/>
  <c r="B19" i="28"/>
  <c r="B19" i="27"/>
  <c r="C19" i="26"/>
  <c r="B16" i="22"/>
  <c r="B19" i="22" s="1"/>
  <c r="I136" i="33" l="1"/>
  <c r="I140" i="33"/>
  <c r="I130" i="33"/>
  <c r="I126" i="33"/>
  <c r="I122" i="33"/>
</calcChain>
</file>

<file path=xl/sharedStrings.xml><?xml version="1.0" encoding="utf-8"?>
<sst xmlns="http://schemas.openxmlformats.org/spreadsheetml/2006/main" count="2347" uniqueCount="789">
  <si>
    <t>boottime</t>
  </si>
  <si>
    <t>OS</t>
  </si>
  <si>
    <t>Linux</t>
  </si>
  <si>
    <t>3.10.104-1.el6.elrepo.x86_64</t>
  </si>
  <si>
    <t>#1 SMP Fri Oct 21 10:27:14 EDT 2016</t>
  </si>
  <si>
    <t>x86_64</t>
  </si>
  <si>
    <t>command</t>
  </si>
  <si>
    <t xml:space="preserve">./nmon_x86_64_centos6 -f -t -r nmonreport -s 5 -c 12 </t>
  </si>
  <si>
    <t>cpus</t>
  </si>
  <si>
    <t>date</t>
  </si>
  <si>
    <t>disks</t>
  </si>
  <si>
    <t>disks_per_line</t>
  </si>
  <si>
    <t>host</t>
  </si>
  <si>
    <t>hnvp2</t>
  </si>
  <si>
    <t>interval</t>
  </si>
  <si>
    <t>max_disks</t>
  </si>
  <si>
    <t>set by -d option</t>
  </si>
  <si>
    <t>proc_stat_variables</t>
  </si>
  <si>
    <t>progname</t>
  </si>
  <si>
    <t>nmon_x86_64_centos6</t>
  </si>
  <si>
    <t>runname</t>
  </si>
  <si>
    <t>nmonreport</t>
  </si>
  <si>
    <t>snapshots</t>
  </si>
  <si>
    <t>time</t>
  </si>
  <si>
    <t>user</t>
  </si>
  <si>
    <t>root</t>
  </si>
  <si>
    <t>version</t>
  </si>
  <si>
    <t>16e</t>
  </si>
  <si>
    <t>Cores</t>
  </si>
  <si>
    <t>MHz</t>
  </si>
  <si>
    <t>ModelName</t>
  </si>
  <si>
    <t>Intel(R) Xeon(R) CPU E5-2643 0 @ 3.30GHz</t>
  </si>
  <si>
    <t>ProcessorChips</t>
  </si>
  <si>
    <t>VendorId</t>
  </si>
  <si>
    <t>GenuineIntel</t>
  </si>
  <si>
    <t>VirtualCPUs</t>
  </si>
  <si>
    <t>bogomips</t>
  </si>
  <si>
    <t>hyperthreads</t>
  </si>
  <si>
    <t>/etc/release</t>
  </si>
  <si>
    <t>CentOS release 6.8 (Final)</t>
  </si>
  <si>
    <t>lsb_release</t>
  </si>
  <si>
    <t>fdisk-l</t>
  </si>
  <si>
    <t>Disk /dev/sda: 214.7 GB, 214748233728 bytes</t>
  </si>
  <si>
    <t>255 heads, 63 sectors/track, 26108 cylinders</t>
  </si>
  <si>
    <t>Units = cylinders of 16065 * 512 = 8225280 bytes</t>
  </si>
  <si>
    <t>Sector size (logical/physical): 512 bytes / 512 bytes</t>
  </si>
  <si>
    <t>I/O size (minimum/optimal): 512 bytes / 512 bytes</t>
  </si>
  <si>
    <t>Disk identifier: 0x1505fefd</t>
  </si>
  <si>
    <t xml:space="preserve">   Device Boot      Start         End      Blocks   Id  System</t>
  </si>
  <si>
    <t>ddev/sda1   *           1         131     1048576   83  Linux</t>
  </si>
  <si>
    <t>Partition 1 does not end on cylinder boundary.</t>
  </si>
  <si>
    <t>ddev/sda2             131       13185   104857600   83  Linux</t>
  </si>
  <si>
    <t>ddev/sda3           13185       14491    10485760   83  Linux</t>
  </si>
  <si>
    <t>ddev/sda4           14491       26109    93322112    5  Extended</t>
  </si>
  <si>
    <t>ddev/sda5           14491       15535     8388608   82  Linux swap / Solaris</t>
  </si>
  <si>
    <t>ddev/sda6           15535       26109    84930560   83  Linux</t>
  </si>
  <si>
    <t>Disk /dev/sdb: 17785.5 GB, 17785459703808 bytes</t>
  </si>
  <si>
    <t>255 heads, 63 sectors/track, 2162292 cylinders</t>
  </si>
  <si>
    <t>Disk identifier: 0x00000000</t>
  </si>
  <si>
    <t>ddev/sdb1               1      267350  2147483647+  ee  GPT</t>
  </si>
  <si>
    <t>Disk /dev/mapper/vg-test: 64.4 GB, 64424509440 bytes</t>
  </si>
  <si>
    <t>255 heads, 63 sectors/track, 7832 cylinders</t>
  </si>
  <si>
    <t>Disk identifier: 0x000c659e</t>
  </si>
  <si>
    <t xml:space="preserve">              Device Boot      Start         End      Blocks   Id  System</t>
  </si>
  <si>
    <t>ddev/mapper/vg-testp1   *           1         131     1048576   83  Linux</t>
  </si>
  <si>
    <t>ddev/mapper/vg-testp2             131        7833    61864960   8e  Linux LVM</t>
  </si>
  <si>
    <t>Disk /dev/mapper/vg-eip_demo: 107.4 GB, 107374182400 bytes</t>
  </si>
  <si>
    <t>255 heads, 63 sectors/track, 13054 cylinders</t>
  </si>
  <si>
    <t>Disk identifier: 0x000c6aba</t>
  </si>
  <si>
    <t xml:space="preserve">                  Device Boot      Start         End      Blocks   Id  System</t>
  </si>
  <si>
    <t>ddev/mapper/vg-eip_demop1   *           1         131     1048576   83  Linux</t>
  </si>
  <si>
    <t>ddev/mapper/vg-eip_demop2             131       13055   103808000   8e  Linux LVM</t>
  </si>
  <si>
    <t>lsblk</t>
  </si>
  <si>
    <t>lscpu</t>
  </si>
  <si>
    <t>Architecture:          x86_64</t>
  </si>
  <si>
    <t>CPU op-mode(s):        32-bit, 64-bit</t>
  </si>
  <si>
    <t>Byte Order:            Little Endian</t>
  </si>
  <si>
    <t>CPU(s):                16</t>
  </si>
  <si>
    <t>On-line CPU(s) list:   0-15</t>
  </si>
  <si>
    <t>Thread(s) per core:    2</t>
  </si>
  <si>
    <t>Core(s) per socket:    4</t>
  </si>
  <si>
    <t>Socket(s):             2</t>
  </si>
  <si>
    <t>NUMA node(s):          2</t>
  </si>
  <si>
    <t>Vendor ID:             GenuineIntel</t>
  </si>
  <si>
    <t>CPU family:            6</t>
  </si>
  <si>
    <t>Model:                 45</t>
  </si>
  <si>
    <t>Model name:            Intel(R) Xeon(R) CPU E5-2643 0 @ 3.30GHz</t>
  </si>
  <si>
    <t>Stepping:              7</t>
  </si>
  <si>
    <t>CPU MHz:               3299.484</t>
  </si>
  <si>
    <t>BogoMIPS:              6605.16</t>
  </si>
  <si>
    <t>Virtualization:        VT-x</t>
  </si>
  <si>
    <t>L1d cache:             32K</t>
  </si>
  <si>
    <t>L1i cache:             32K</t>
  </si>
  <si>
    <t>L2 cache:              256K</t>
  </si>
  <si>
    <t>L3 cache:              10240K</t>
  </si>
  <si>
    <t>NUMA node0 CPU(s):     0,2,4,6,8,10,12,14</t>
  </si>
  <si>
    <t>NUMA node1 CPU(s):     1,3,5,7,9,11,13,15</t>
  </si>
  <si>
    <t>lshw</t>
  </si>
  <si>
    <t>/proc/cpuinfo</t>
  </si>
  <si>
    <t>processor	: 0</t>
  </si>
  <si>
    <t>vendor_id	: GenuineIntel</t>
  </si>
  <si>
    <t>cpu family	: 6</t>
  </si>
  <si>
    <t>model		: 45</t>
  </si>
  <si>
    <t>model name	: Intel(R) Xeon(R) CPU E5-2643 0 @ 3.30GHz</t>
  </si>
  <si>
    <t>stepping	: 7</t>
  </si>
  <si>
    <t>microcode	: 0x710</t>
  </si>
  <si>
    <t>cpu MHz		: 1199.988</t>
  </si>
  <si>
    <t>cache size	: 10240 KB</t>
  </si>
  <si>
    <t>physical id	: 0</t>
  </si>
  <si>
    <t>siblings	: 8</t>
  </si>
  <si>
    <t>core id		: 0</t>
  </si>
  <si>
    <t>cpu cores	: 4</t>
  </si>
  <si>
    <t>apicid		: 0</t>
  </si>
  <si>
    <t>initial apicid	: 0</t>
  </si>
  <si>
    <t>fpu		: yes</t>
  </si>
  <si>
    <t>fpu_exception	: yes</t>
  </si>
  <si>
    <t>cpuid level	: 13</t>
  </si>
  <si>
    <t>wp		: yes</t>
  </si>
  <si>
    <t>flags		: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cx16 xtpr pdcm pcid dca sse4_1 sse4_2 x2apic popcnt tsc_deadline_timer aes xsave avx lahf_lm ida arat xsaveopt pln pts dtherm tpr_shadow vnmi flexpriority ept vpid</t>
  </si>
  <si>
    <t>bogomips	: 6600.50</t>
  </si>
  <si>
    <t>clflush size	: 64</t>
  </si>
  <si>
    <t>cache_alignment	: 64</t>
  </si>
  <si>
    <t>address sizes	: 46 bits physical, 48 bits virtual</t>
  </si>
  <si>
    <t>power management:</t>
  </si>
  <si>
    <t>processor	: 1</t>
  </si>
  <si>
    <t>cpu MHz		: 1346.683</t>
  </si>
  <si>
    <t>physical id	: 1</t>
  </si>
  <si>
    <t>apicid		: 32</t>
  </si>
  <si>
    <t>initial apicid	: 32</t>
  </si>
  <si>
    <t>bogomips	: 6605.16</t>
  </si>
  <si>
    <t>processor	: 2</t>
  </si>
  <si>
    <t>core id		: 1</t>
  </si>
  <si>
    <t>apicid		: 2</t>
  </si>
  <si>
    <t>initial apicid	: 2</t>
  </si>
  <si>
    <t>processor	: 3</t>
  </si>
  <si>
    <t>cpu MHz		: 1449.550</t>
  </si>
  <si>
    <t>apicid		: 34</t>
  </si>
  <si>
    <t>initial apicid	: 34</t>
  </si>
  <si>
    <t>processor	: 4</t>
  </si>
  <si>
    <t>core id		: 2</t>
  </si>
  <si>
    <t>apicid		: 4</t>
  </si>
  <si>
    <t>initial apicid	: 4</t>
  </si>
  <si>
    <t>processor	: 5</t>
  </si>
  <si>
    <t>cpu MHz		: 1491.832</t>
  </si>
  <si>
    <t>apicid		: 36</t>
  </si>
  <si>
    <t>initial apicid	: 36</t>
  </si>
  <si>
    <t>processor	: 6</t>
  </si>
  <si>
    <t>core id		: 3</t>
  </si>
  <si>
    <t>apicid		: 6</t>
  </si>
  <si>
    <t>initial apicid	: 6</t>
  </si>
  <si>
    <t>processor	: 7</t>
  </si>
  <si>
    <t>cpu MHz		: 1302.984</t>
  </si>
  <si>
    <t>apicid		: 38</t>
  </si>
  <si>
    <t>initial apicid	: 38</t>
  </si>
  <si>
    <t>processor	: 8</t>
  </si>
  <si>
    <t>apicid		: 1</t>
  </si>
  <si>
    <t>initial apicid	: 1</t>
  </si>
  <si>
    <t>processor	: 9</t>
  </si>
  <si>
    <t>cpu MHz		: 3399.902</t>
  </si>
  <si>
    <t>apicid		: 33</t>
  </si>
  <si>
    <t>initial apicid	: 33</t>
  </si>
  <si>
    <t>processor	: 10</t>
  </si>
  <si>
    <t>apicid		: 3</t>
  </si>
  <si>
    <t>initial apicid	: 3</t>
  </si>
  <si>
    <t>processor	: 11</t>
  </si>
  <si>
    <t>cpu MHz		: 1538.238</t>
  </si>
  <si>
    <t>apicid		: 35</t>
  </si>
  <si>
    <t>initial apicid	: 35</t>
  </si>
  <si>
    <t>processor	: 12</t>
  </si>
  <si>
    <t>apicid		: 5</t>
  </si>
  <si>
    <t>initial apicid	: 5</t>
  </si>
  <si>
    <t>processor	: 13</t>
  </si>
  <si>
    <t>cpu MHz		: 3321.398</t>
  </si>
  <si>
    <t>apicid		: 37</t>
  </si>
  <si>
    <t>initial apicid	: 37</t>
  </si>
  <si>
    <t>processor	: 14</t>
  </si>
  <si>
    <t>apicid		: 7</t>
  </si>
  <si>
    <t>initial apicid	: 7</t>
  </si>
  <si>
    <t>processor	: 15</t>
  </si>
  <si>
    <t>cpu MHz		: 3299.484</t>
  </si>
  <si>
    <t>apicid		: 39</t>
  </si>
  <si>
    <t>initial apicid	: 39</t>
  </si>
  <si>
    <t>/proc/meminfo</t>
  </si>
  <si>
    <t>MemTotal:       132319556 kB</t>
  </si>
  <si>
    <t>MemFree:        99980688 kB</t>
  </si>
  <si>
    <t>Buffers:          258464 kB</t>
  </si>
  <si>
    <t>Cached:         11480856 kB</t>
  </si>
  <si>
    <t>SwapCached:            0 kB</t>
  </si>
  <si>
    <t>Active:         25868580 kB</t>
  </si>
  <si>
    <t>Inactive:        5136320 kB</t>
  </si>
  <si>
    <t>Active(anon):   19265752 kB</t>
  </si>
  <si>
    <t>Inactive(anon):     9504 kB</t>
  </si>
  <si>
    <t>Active(file):    6602828 kB</t>
  </si>
  <si>
    <t>Inactive(file):  5126816 kB</t>
  </si>
  <si>
    <t>Unevictable:           0 kB</t>
  </si>
  <si>
    <t>Mlocked:               0 kB</t>
  </si>
  <si>
    <t>SwapTotal:       8388604 kB</t>
  </si>
  <si>
    <t>SwapFree:        8388604 kB</t>
  </si>
  <si>
    <t>Dirty:               116 kB</t>
  </si>
  <si>
    <t>Writeback:             0 kB</t>
  </si>
  <si>
    <t>AnonPages:      19266168 kB</t>
  </si>
  <si>
    <t>Mapped:           116900 kB</t>
  </si>
  <si>
    <t>Shmem:              9748 kB</t>
  </si>
  <si>
    <t>Slab:             429312 kB</t>
  </si>
  <si>
    <t>SReclaimable:     378828 kB</t>
  </si>
  <si>
    <t>SUnreclaim:        50484 kB</t>
  </si>
  <si>
    <t>KernelStack:        6208 kB</t>
  </si>
  <si>
    <t>PageTables:        80696 kB</t>
  </si>
  <si>
    <t>NFS_Unstable:          0 kB</t>
  </si>
  <si>
    <t>Bounce:                0 kB</t>
  </si>
  <si>
    <t>WritebackTmp:          0 kB</t>
  </si>
  <si>
    <t>CommitLimit:    74548380 kB</t>
  </si>
  <si>
    <t>Committed_AS:   118282532 kB</t>
  </si>
  <si>
    <t>VmallocTotal:   34359738367 kB</t>
  </si>
  <si>
    <t>VmallocUsed:      506288 kB</t>
  </si>
  <si>
    <t>VmallocChunk:   34292016000 kB</t>
  </si>
  <si>
    <t>HardwareCorrupted:     0 kB</t>
  </si>
  <si>
    <t>AnonHugePages:  18802688 kB</t>
  </si>
  <si>
    <t>HugePages_Total:       0</t>
  </si>
  <si>
    <t>HugePages_Free:        0</t>
  </si>
  <si>
    <t>HugePages_Rsvd:        0</t>
  </si>
  <si>
    <t>HugePages_Surp:        0</t>
  </si>
  <si>
    <t>Hugepagesize:       2048 kB</t>
  </si>
  <si>
    <t>DirectMap4k:      117696 kB</t>
  </si>
  <si>
    <t>DirectMap2M:     4030464 kB</t>
  </si>
  <si>
    <t>DirectMap1G:    132120576 kB</t>
  </si>
  <si>
    <t>/proc/stat</t>
  </si>
  <si>
    <t>cpu  32078244 1677 5561384 2450815665 982609 6 319173 0 27788307 0</t>
  </si>
  <si>
    <t>cpu0 2620198 28 508961 152095087 145063 0 39077 0 2158717 0</t>
  </si>
  <si>
    <t>cpu1 3038516 125 541560 151856909 2427 0 31603 0 2639967 0</t>
  </si>
  <si>
    <t>cpu2 3016868 1 540168 151814201 66870 0 37749 0 2551423 0</t>
  </si>
  <si>
    <t>cpu3 2586355 8 503218 152346649 2963 0 32285 0 2176924 0</t>
  </si>
  <si>
    <t>cpu4 2938230 59 531252 151826588 139795 1 36652 0 2479605 0</t>
  </si>
  <si>
    <t>cpu5 3126420 38 546244 151762090 2463 0 32660 0 2721122 0</t>
  </si>
  <si>
    <t>cpu6 3003774 76 532685 151820777 85440 0 36318 0 2539923 0</t>
  </si>
  <si>
    <t>cpu7 2875212 46 520927 152041434 3128 0 32325 0 2465955 0</t>
  </si>
  <si>
    <t>cpu8 1135259 26 162753 154312397 133438 0 5535 0 1033563 0</t>
  </si>
  <si>
    <t>cpu9 1639177 100 213182 153878035 336 0 4894 0 1542295 0</t>
  </si>
  <si>
    <t>cpu10 705503 439 127816 154921643 11401 0 5564 0 593521 0</t>
  </si>
  <si>
    <t>cpu11 933846 462 148109 154672041 2384 0 4889 0 828939 0</t>
  </si>
  <si>
    <t>cpu12 842835 73 148533 154709321 54334 1 5308 0 734248 0</t>
  </si>
  <si>
    <t>cpu13 1143149 72 182794 154428271 662 0 4910 0 1045752 0</t>
  </si>
  <si>
    <t>cpu14 968525 76 150277 154297857 331509 1 4856 0 868196 0</t>
  </si>
  <si>
    <t>cpu15 1504371 42 202899 154032357 387 0 4539 0 1408150 0</t>
  </si>
  <si>
    <t xml:space="preserve">intr 1982095803 58 0 0 926242 1 0 0 0 1 0 248 0 0 0 0 0 0 0 0 0 0 0 325 141 0 0 0 0 0 0 0 0 0 0 0 0 0 0 0 0 0 0 0 0 0 0 0 0 0 0 0 0 0 0 0 0 0 0 0 0 0 0 0 0 0 0 0 0 0 0 0 0 0 0 0 0 0 0 0 0 0 0 0 0 0 0 0 0 0 0 0 0 0 0 0 0 0 0 0 0 0 0 0 0 0 0 0 0 0 0 0 0 0 0 0 0 171917 196894 136285 255217 134096 178986 132683 191132 194810 60394 154728 47042 128983 39130 186069 24576 5454809 1 4582177 944738 1583908 980795 1016248 1182954 948269 1004989 1 5030029 1345303 1677527 2404326 1249458 1571041 2180911 1354985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</si>
  <si>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t>
  </si>
  <si>
    <t>ctxt 5151146604</t>
  </si>
  <si>
    <t>btime 1560628653</t>
  </si>
  <si>
    <t>processes 801024</t>
  </si>
  <si>
    <t>procs_running 1</t>
  </si>
  <si>
    <t>procs_blocked 0</t>
  </si>
  <si>
    <t>softirq 922018514 0 456097318 777882 310469169 5274397 0 1555349 92818125 3284006 51742268</t>
  </si>
  <si>
    <t>/proc/version</t>
  </si>
  <si>
    <t>Linux version 3.10.104-1.el6.elrepo.x86_64 (mockbuild@Build64R6) (gcc version 4.4.7 20120313 (Red Hat 4.4.7-17) (GCC) ) #1 SMP Fri Oct 21 10:27:14 EDT 2016</t>
  </si>
  <si>
    <t>/proc/net/dev</t>
  </si>
  <si>
    <t>Inter-|   Receive                                                |  Transmit</t>
  </si>
  <si>
    <t xml:space="preserve"> face |bytes    packets errs drop fifo frame compressed multicast|bytes    packets errs drop fifo colls carrier compressed</t>
  </si>
  <si>
    <t xml:space="preserve"> vnet0: 20207366  240337    0    0    0     0          0         0 443583641  633641    0    0    0     0       0          0</t>
  </si>
  <si>
    <t>virbr0-nic:       0       0    0    0    0     0          0         0        0       0    0    0    0     0       0          0</t>
  </si>
  <si>
    <t xml:space="preserve">   em2: 3990862939 10706956    0    2    0     0          0    399054 3038772965 4090057    0    0    0     0       0          0</t>
  </si>
  <si>
    <t>virbr0: 148342717  765833    0    0    0     0          0         0 2739358110  880943    0    0    0     0       0          0</t>
  </si>
  <si>
    <t xml:space="preserve"> vnet1: 138730349  524430    0    0    0     0          0         0 2317546237  676352    0    0    0     0       0          0</t>
  </si>
  <si>
    <t xml:space="preserve">    lo: 24991121526 281916062    0    0    0     0          0         0 24991121526 281916062    0    0    0     0       0          0</t>
  </si>
  <si>
    <t xml:space="preserve">   em1: 1615864167 7203347    0    2    0     0          0    399056 78720877  777617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</si>
  <si>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</si>
  <si>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</si>
  <si>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</si>
  <si>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</si>
  <si>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</si>
  <si>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</si>
  <si>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</si>
  <si>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</si>
  <si>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</si>
  <si>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</si>
  <si>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</si>
  <si>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</si>
  <si>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</si>
  <si>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</si>
  <si>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</si>
  <si>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</si>
  <si>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</si>
  <si>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</si>
  <si>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</si>
  <si>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</si>
  <si>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</si>
  <si>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</si>
  <si>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</si>
  <si>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</si>
  <si>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</si>
  <si>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</si>
  <si>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133034 5666 15025836 209075 1528030 13367352 118841008 1048054 0 271012 1256310</t>
  </si>
  <si>
    <t xml:space="preserve">   8       1 sda1 1238 71 10466 1483 21 6 216 9 0 1465 1491</t>
  </si>
  <si>
    <t xml:space="preserve">   8       2 sda2 1590 121 13682 1985 35 74 872 13 0 1946 1994</t>
  </si>
  <si>
    <t xml:space="preserve">   8       3 sda3 1544 101 13154 2546 9112 531596 4325712 30490 0 3467 32982</t>
  </si>
  <si>
    <t xml:space="preserve">   8       4 sda4 7 0 20 72 0 0 0 0 0 72 72</t>
  </si>
  <si>
    <t xml:space="preserve">   8       5 sda5 1020 125 9160 1695 0 0 0 0 0 1694 1694</t>
  </si>
  <si>
    <t xml:space="preserve">   8       6 sda6 127333 5247 14976930 200440 1453156 12835676 114514208 1017052 0 263710 1216750</t>
  </si>
  <si>
    <t xml:space="preserve">   8      16 sdb 306289 944 22598188 838844 1016770 5 51742273 856228 0 408622 1700042</t>
  </si>
  <si>
    <t xml:space="preserve">   8      17 sdb1 305525 748 22590508 838012 740023 5 51742273 853030 0 404844 1690164</t>
  </si>
  <si>
    <t xml:space="preserve">  11       0 sr0 0 0 0 0 0 0 0 0 0 0 0</t>
  </si>
  <si>
    <t xml:space="preserve"> 253       0 dm-0 162858 0 13153505 522953 382492 0 14532348 211774 0 227521 734801</t>
  </si>
  <si>
    <t xml:space="preserve"> 253       1 dm-1 108163 0 7898477 267420 489107 0 29540507 564591 0 146766 832356</t>
  </si>
  <si>
    <t>/sbin/multipath</t>
  </si>
  <si>
    <t>/dev/mapper</t>
  </si>
  <si>
    <t>/dev/mpath</t>
  </si>
  <si>
    <t>/dev/dm-*</t>
  </si>
  <si>
    <t>/dev/md*</t>
  </si>
  <si>
    <t>/dev/sd*</t>
  </si>
  <si>
    <t>/proc/partitions</t>
  </si>
  <si>
    <t>major minor  #blocks  name</t>
  </si>
  <si>
    <t xml:space="preserve">   8        0  209715072 sda</t>
  </si>
  <si>
    <t xml:space="preserve">   8        1    1048576 sda1</t>
  </si>
  <si>
    <t xml:space="preserve">   8        2  104857600 sda2</t>
  </si>
  <si>
    <t xml:space="preserve">   8        3   10485760 sda3</t>
  </si>
  <si>
    <t xml:space="preserve">   8        4          1 sda4</t>
  </si>
  <si>
    <t xml:space="preserve">   8        5    8388608 sda5</t>
  </si>
  <si>
    <t xml:space="preserve">   8        6   84930560 sda6</t>
  </si>
  <si>
    <t xml:space="preserve">   8       16 17368612992 sdb</t>
  </si>
  <si>
    <t xml:space="preserve">   8       17 17368611840 sdb1</t>
  </si>
  <si>
    <t xml:space="preserve">  11        0    1048575 sr0</t>
  </si>
  <si>
    <t xml:space="preserve"> 253        0   62914560 dm-0</t>
  </si>
  <si>
    <t xml:space="preserve"> 253        1  104857600 dm-1</t>
  </si>
  <si>
    <t>/proc/1/stat</t>
  </si>
  <si>
    <t>1 (init) S 0 1 1 0 -1 4219136 2624 10648609 9 1985 10 221 1109351 226710 20 0 1 0 4 19869696 385 18446744073709551615 140000372400128 140000372540628 140724374700512 140724374699592 140000354100483 0 0 4096 536962595 18446744071580619545 0 0 17 0 0 0 23 0 242237 140000374639928 140000374645488 140000381579264 140724374704045 140724374704056 140724374704056 140724374704109 0</t>
  </si>
  <si>
    <t>/proc/net/rpc/nfs</t>
  </si>
  <si>
    <t>/proc/net/rpc/nfsd</t>
  </si>
  <si>
    <t>/proc/modules</t>
  </si>
  <si>
    <t>fuse 88372 2 - Live 0xffffffffa0492000</t>
  </si>
  <si>
    <t>ebtable_nat 12807 0 - Live 0xffffffffa048d000</t>
  </si>
  <si>
    <t>ebtables 31047 1 ebtable_nat, Live 0xffffffffa0480000</t>
  </si>
  <si>
    <t>ipt_REJECT 12576 0 - Live 0xffffffffa0455000</t>
  </si>
  <si>
    <t>xt_CHECKSUM 12549 0 - Live 0xffffffffa0450000</t>
  </si>
  <si>
    <t>bridge 105823 0 - Live 0xffffffffa0430000</t>
  </si>
  <si>
    <t>autofs4 32659 3 - Live 0xffffffffa0422000</t>
  </si>
  <si>
    <t>8021q 28535 0 - Live 0xffffffffa040d000</t>
  </si>
  <si>
    <t>garp 14313 1 8021q, Live 0xffffffffa0408000</t>
  </si>
  <si>
    <t>stp 12976 2 bridge,garp, Live 0xffffffffa0403000</t>
  </si>
  <si>
    <t>llc 14552 3 bridge,garp,stp, Live 0xffffffffa041d000</t>
  </si>
  <si>
    <t>sunrpc 276704 1 - Live 0xffffffffa03be000</t>
  </si>
  <si>
    <t>cpufreq_powersave 12538 0 - Live 0xffffffffa03b9000</t>
  </si>
  <si>
    <t>ip6t_REJECT 12609 2 - Live 0xffffffffa03b4000</t>
  </si>
  <si>
    <t>nf_conntrack_ipv6 14240 3 - Live 0xffffffffa0384000</t>
  </si>
  <si>
    <t>nf_defrag_ipv6 33800 1 nf_conntrack_ipv6, Live 0xffffffffa037a000</t>
  </si>
  <si>
    <t>xt_state 12578 3 - Live 0xffffffffa03ab000</t>
  </si>
  <si>
    <t>nf_conntrack 95633 2 nf_conntrack_ipv6,xt_state, Live 0xffffffffa0392000</t>
  </si>
  <si>
    <t>ip6table_filter 12815 1 - Live 0xffffffffa0375000</t>
  </si>
  <si>
    <t>ip6_tables 27256 1 ip6table_filter, Live 0xffffffffa038a000</t>
  </si>
  <si>
    <t>ipv6 361341 134 bridge,ip6t_REJECT,nf_conntrack_ipv6,nf_defrag_ipv6, Live 0xffffffffa031b000</t>
  </si>
  <si>
    <t>vhost_net 32464 2 - Live 0xffffffffa0312000</t>
  </si>
  <si>
    <t>macvtap 18277 1 vhost_net, Live 0xffffffffa030c000</t>
  </si>
  <si>
    <t>macvlan 19060 1 macvtap, Live 0xffffffffa0302000</t>
  </si>
  <si>
    <t>tun 27236 6 vhost_net, Live 0xffffffffa02f6000</t>
  </si>
  <si>
    <t>uinput 17789 0 - Live 0xffffffffa02ec000</t>
  </si>
  <si>
    <t>gpio_ich 13419 0 - Live 0xffffffffa02c2000</t>
  </si>
  <si>
    <t>iTCO_wdt 13521 0 - Live 0xffffffffa02bd000</t>
  </si>
  <si>
    <t>iTCO_vendor_support 13718 1 iTCO_wdt, Live 0xffffffffa02b8000</t>
  </si>
  <si>
    <t>dcdbas 14438 0 - Live 0xffffffffa02ad000</t>
  </si>
  <si>
    <t>coretemp 13603 0 - Live 0xffffffffa02b3000</t>
  </si>
  <si>
    <t>freq_table 14264 0 - Live 0xffffffffa0236000</t>
  </si>
  <si>
    <t>mperf 12667 0 - Live 0xffffffffa0231000</t>
  </si>
  <si>
    <t>intel_powerclamp 18777 0 - Live 0xffffffffa02a7000</t>
  </si>
  <si>
    <t>kvm_intel 142765 10 - Live 0xffffffffa02c8000</t>
  </si>
  <si>
    <t>kvm 435032 1 kvm_intel, Live 0xffffffffa023b000</t>
  </si>
  <si>
    <t>microcode 117144 0 - Live 0xffffffffa0213000</t>
  </si>
  <si>
    <t>pcspkr 12718 0 - Live 0xffffffffa01cb000</t>
  </si>
  <si>
    <t>sg 36725 0 - Live 0xffffffffa0209000</t>
  </si>
  <si>
    <t>ipmi_devintf 17560 0 - Live 0xffffffffa01f4000</t>
  </si>
  <si>
    <t>ipmi_si 53673 0 - Live 0xffffffffa01fa000</t>
  </si>
  <si>
    <t>ipmi_msghandler 45945 2 ipmi_devintf,ipmi_si, Live 0xffffffffa01e7000</t>
  </si>
  <si>
    <t>joydev 17517 0 - Live 0xffffffffa01e1000</t>
  </si>
  <si>
    <t>sb_edac 22079 0 - Live 0xffffffffa018a000</t>
  </si>
  <si>
    <t>edac_core 62509 1 sb_edac, Live 0xffffffffa01d0000</t>
  </si>
  <si>
    <t>lpc_ich 17060 0 - Live 0xffffffffa01b7000</t>
  </si>
  <si>
    <t>shpchp 37141 0 - Live 0xffffffffa01c0000</t>
  </si>
  <si>
    <t>igb 144958 0 - Live 0xffffffffa0192000</t>
  </si>
  <si>
    <t>dca 15179 1 igb, Live 0xffffffffa016a000</t>
  </si>
  <si>
    <t>ptp 18580 1 igb, Live 0xffffffffa017e000</t>
  </si>
  <si>
    <t>pps_core 14148 1 ptp, Live 0xffffffffa010a000</t>
  </si>
  <si>
    <t>mei_me 17846 0 - Live 0xffffffffa0184000</t>
  </si>
  <si>
    <t>mei 54367 1 mei_me, Live 0xffffffffa016f000</t>
  </si>
  <si>
    <t>acpi_power_meter 18106 0 - Live 0xffffffffa012c000</t>
  </si>
  <si>
    <t>hwmon 12967 3 coretemp,igb,acpi_power_meter, Live 0xffffffffa00f8000</t>
  </si>
  <si>
    <t>ext3 209974 4 - Live 0xffffffffa0135000</t>
  </si>
  <si>
    <t>jbd 84675 1 ext3, Live 0xffffffffa0116000</t>
  </si>
  <si>
    <t>mbcache 14855 1 ext3, Live 0xffffffffa00d5000</t>
  </si>
  <si>
    <t>sr_mod 22520 0 - Live 0xffffffffa010f000</t>
  </si>
  <si>
    <t>cdrom 47420 1 sr_mod, Live 0xffffffffa00fd000</t>
  </si>
  <si>
    <t>sd_mod 45578 8 - Live 0xffffffffa00eb000</t>
  </si>
  <si>
    <t>crc_t10dif 12563 1 sd_mod, Live 0xffffffffa00e6000</t>
  </si>
  <si>
    <t>crc32_pclmul 13113 0 - Live 0xffffffffa00e1000</t>
  </si>
  <si>
    <t>crc32c_intel 22120 0 - Live 0xffffffffa00da000</t>
  </si>
  <si>
    <t>aesni_intel 55673 0 - Live 0xffffffffa00c6000</t>
  </si>
  <si>
    <t>ablk_helper 13597 1 aesni_intel, Live 0xffffffffa00c1000</t>
  </si>
  <si>
    <t>cryptd 20508 2 aesni_intel,ablk_helper, Live 0xffffffffa00b6000</t>
  </si>
  <si>
    <t>lrw 13286 1 aesni_intel, Live 0xffffffffa00b1000</t>
  </si>
  <si>
    <t>gf128mul 14951 1 lrw, Live 0xffffffffa00ac000</t>
  </si>
  <si>
    <t>glue_helper 13992 1 aesni_intel, Live 0xffffffffa009d000</t>
  </si>
  <si>
    <t>aes_x86_64 17131 1 aesni_intel, Live 0xffffffffa0097000</t>
  </si>
  <si>
    <t>ahci 34159 0 - Live 0xffffffffa00a2000</t>
  </si>
  <si>
    <t>libahci 32073 1 ahci, Live 0xffffffffa006b000</t>
  </si>
  <si>
    <t>megaraid_sas 87197 6 - Live 0xffffffffa0080000</t>
  </si>
  <si>
    <t>wmi 19141 0 - Live 0xffffffffa004e000</t>
  </si>
  <si>
    <t>mgag200 38563 2 - Live 0xffffffffa0075000</t>
  </si>
  <si>
    <t>ttm 88394 1 mgag200, Live 0xffffffffa0054000</t>
  </si>
  <si>
    <t>drm_kms_helper 44288 1 mgag200, Live 0xffffffffa0042000</t>
  </si>
  <si>
    <t>sysimgblt 12675 1 mgag200, Live 0xffffffffa003d000</t>
  </si>
  <si>
    <t>sysfillrect 12701 1 mgag200, Live 0xffffffffa0038000</t>
  </si>
  <si>
    <t>syscopyarea 12611 1 mgag200, Live 0xffffffffa0033000</t>
  </si>
  <si>
    <t>dm_mirror 22147 0 - Live 0xffffffffa0028000</t>
  </si>
  <si>
    <t>dm_region_hash 20848 1 dm_mirror, Live 0xffffffffa0017000</t>
  </si>
  <si>
    <t>dm_log 18481 2 dm_mirror,dm_region_hash, Live 0xffffffffa0022000</t>
  </si>
  <si>
    <t>dm_mod 89314 8 dm_mirror,dm_log, Live 0xffffffffa0000000</t>
  </si>
  <si>
    <t>ifconfig</t>
  </si>
  <si>
    <t xml:space="preserve">em1       Link encap:Ethernet  HWaddr F0:1F:AF:D2:E3:D5  </t>
  </si>
  <si>
    <t xml:space="preserve">          inet addr:10.31.0.251  Bcast:10.31.0.255  Mask:255.255.255.0</t>
  </si>
  <si>
    <t xml:space="preserve">          inet6 addr: fe80::f21f:afff:fed2:e3d5/64 Scope:Link</t>
  </si>
  <si>
    <t xml:space="preserve">          UP BROADCAST RUNNING MULTICAST  MTU:1500  Metric:1</t>
  </si>
  <si>
    <t xml:space="preserve">          RX packets:7203347 errors:0 dropped:2 overruns:0 frame:0</t>
  </si>
  <si>
    <t xml:space="preserve">          TX packets:777617 errors:0 dropped:0 overruns:0 carrier:0</t>
  </si>
  <si>
    <t xml:space="preserve">          collisions:0 txqueuelen:1000 </t>
  </si>
  <si>
    <t xml:space="preserve">          RX bytes:1615864167 (1.5 GiB)  TX bytes:78720877 (75.0 MiB)</t>
  </si>
  <si>
    <t xml:space="preserve">          Memory:ddd00000-dde00000 </t>
  </si>
  <si>
    <t xml:space="preserve">em2       Link encap:Ethernet  HWaddr F0:1F:AF:D2:E3:D6  </t>
  </si>
  <si>
    <t xml:space="preserve">          inet addr:10.31.0.252  Bcast:10.31.0.255  Mask:255.255.255.0</t>
  </si>
  <si>
    <t xml:space="preserve">          inet6 addr: fe80::f21f:afff:fed2:e3d6/64 Scope:Link</t>
  </si>
  <si>
    <t xml:space="preserve">          RX packets:10706956 errors:0 dropped:2 overruns:0 frame:0</t>
  </si>
  <si>
    <t xml:space="preserve">          TX packets:4090057 errors:0 dropped:0 overruns:0 carrier:0</t>
  </si>
  <si>
    <t xml:space="preserve">          RX bytes:3990862939 (3.7 GiB)  TX bytes:3038772965 (2.8 GiB)</t>
  </si>
  <si>
    <t xml:space="preserve">          Memory:dde00000-ddf00000 </t>
  </si>
  <si>
    <t xml:space="preserve">lo        Link encap:Local Loopback  </t>
  </si>
  <si>
    <t xml:space="preserve">          inet addr:127.0.0.1  Mask:255.0.0.0</t>
  </si>
  <si>
    <t xml:space="preserve">          inet6 addr: ::1/128 Scope:Host</t>
  </si>
  <si>
    <t xml:space="preserve">          UP LOOPBACK RUNNING  MTU:65536  Metric:1</t>
  </si>
  <si>
    <t xml:space="preserve">          RX packets:281916072 errors:0 dropped:0 overruns:0 frame:0</t>
  </si>
  <si>
    <t xml:space="preserve">          TX packets:281916072 errors:0 dropped:0 overruns:0 carrier:0</t>
  </si>
  <si>
    <t xml:space="preserve">          collisions:0 txqueuelen:0 </t>
  </si>
  <si>
    <t xml:space="preserve">          RX bytes:24991122216 (23.2 GiB)  TX bytes:24991122216 (23.2 GiB)</t>
  </si>
  <si>
    <t xml:space="preserve">virbr0    Link encap:Ethernet  HWaddr 52:54:00:FE:AA:DC  </t>
  </si>
  <si>
    <t xml:space="preserve">          inet addr:192.168.122.1  Bcast:192.168.122.255  Mask:255.255.255.0</t>
  </si>
  <si>
    <t xml:space="preserve">          RX packets:765833 errors:0 dropped:0 overruns:0 frame:0</t>
  </si>
  <si>
    <t xml:space="preserve">          TX packets:880943 errors:0 dropped:0 overruns:0 carrier:0</t>
  </si>
  <si>
    <t xml:space="preserve">          RX bytes:148342717 (141.4 MiB)  TX bytes:2739358110 (2.5 GiB)</t>
  </si>
  <si>
    <t xml:space="preserve">vnet0     Link encap:Ethernet  HWaddr FE:54:00:28:B7:F6  </t>
  </si>
  <si>
    <t xml:space="preserve">          inet6 addr: fe80::fc54:ff:fe28:b7f6/64 Scope:Link</t>
  </si>
  <si>
    <t xml:space="preserve">          RX packets:240337 errors:0 dropped:0 overruns:0 frame:0</t>
  </si>
  <si>
    <t xml:space="preserve">          TX packets:633641 errors:0 dropped:0 overruns:0 carrier:0</t>
  </si>
  <si>
    <t xml:space="preserve">          collisions:0 txqueuelen:500 </t>
  </si>
  <si>
    <t xml:space="preserve">          RX bytes:20207366 (19.2 MiB)  TX bytes:443583641 (423.0 MiB)</t>
  </si>
  <si>
    <t xml:space="preserve">vnet1     Link encap:Ethernet  HWaddr FE:54:00:E6:AF:98  </t>
  </si>
  <si>
    <t xml:space="preserve">          inet6 addr: fe80::fc54:ff:fee6:af98/64 Scope:Link</t>
  </si>
  <si>
    <t xml:space="preserve">          RX packets:524430 errors:0 dropped:0 overruns:0 frame:0</t>
  </si>
  <si>
    <t xml:space="preserve">          TX packets:676352 errors:0 dropped:0 overruns:0 carrier:0</t>
  </si>
  <si>
    <t xml:space="preserve">          RX bytes:138730349 (132.3 MiB)  TX bytes:2317546237 (2.1 GiB)</t>
  </si>
  <si>
    <t>/bin/df-m</t>
  </si>
  <si>
    <t>Filesystem     1M-blocks  Used Available Use% Mounted on</t>
  </si>
  <si>
    <t>ddev/sda6          81639 21393     56100  28% /</t>
  </si>
  <si>
    <t>tmpfs              64610     1     64609   1% /dev/shm</t>
  </si>
  <si>
    <t>ddev/sda2         100794   288     95386   1% /backup</t>
  </si>
  <si>
    <t>ddev/sda1           1008   118       840  13% /boot</t>
  </si>
  <si>
    <t>ddev/sda3          10080   868      8701  10% /home</t>
  </si>
  <si>
    <t>/bin/mount</t>
  </si>
  <si>
    <t>ddev/sda6 on / type ext3 (rw)</t>
  </si>
  <si>
    <t>proc on /proc type proc (rw)</t>
  </si>
  <si>
    <t>sysfs on /sys type sysfs (rw)</t>
  </si>
  <si>
    <t>devpts on /dev/pts type devpts (rw,gid=5,mode=620)</t>
  </si>
  <si>
    <t>tmpfs on /dev/shm type tmpfs (rw)</t>
  </si>
  <si>
    <t>usbfs on /proc/bus/usb type usbfs (rw)</t>
  </si>
  <si>
    <t>ddev/sda2 on /backup type ext3 (rw)</t>
  </si>
  <si>
    <t>ddev/sda1 on /boot type ext3 (rw)</t>
  </si>
  <si>
    <t>ddev/sda3 on /home type ext3 (rw)</t>
  </si>
  <si>
    <t>none on /proc/sys/fs/binfmt_misc type binfmt_misc (rw)</t>
  </si>
  <si>
    <t>sunrpc on /var/lib/nfs/rpc_pipefs type rpc_pipefs (rw)</t>
  </si>
  <si>
    <t>gvfs-fuse-daemon on /root/.gvfs type fuse.gvfs-fuse-daemon (rw,nosuid,nodev)</t>
  </si>
  <si>
    <t>/etc/fstab</t>
  </si>
  <si>
    <t>#</t>
  </si>
  <si>
    <t># /etc/fstab</t>
  </si>
  <si>
    <t># Created by anaconda on Mon Aug 12 01:13:24 2013</t>
  </si>
  <si>
    <t># Accessible filesystems, by reference, are maintained under '/dev/disk'</t>
  </si>
  <si>
    <t># See man pages fstab(5), findfs(8), mount(8) and/or blkid(8) for more info</t>
  </si>
  <si>
    <t>UUID=a0f9e5ff-9e45-4e5d-ab41-bd9b5cc5b927 /                       ext3    defaults        1 1</t>
  </si>
  <si>
    <t>UUID=39b258a2-65a2-4563-84c1-0ee2f1525a59 /backup                 ext3    defaults        1 2</t>
  </si>
  <si>
    <t>UUID=f3336cd2-c7f6-48ca-a1c4-77fd0241247d /boot                   ext3    defaults        1 2</t>
  </si>
  <si>
    <t>UUID=64198078-aac1-4f8e-96ec-1a1d487043e1 /home                   ext3    defaults        1 2</t>
  </si>
  <si>
    <t>UUID=88d76f1a-d93c-43df-9a2e-d650b20ce393 swap                    swap    defaults        0 0</t>
  </si>
  <si>
    <t>tmpfs                   /dev/shm                tmpfs   defaults        0 0</t>
  </si>
  <si>
    <t>devpts                  /dev/pts                devpts  gid=5,mode=620  0 0</t>
  </si>
  <si>
    <t>sysfs                   /sys                    sysfs   defaults        0 0</t>
  </si>
  <si>
    <t>proc                    /proc                   proc    defaults        0 0</t>
  </si>
  <si>
    <t>usbfs    /proc/bus/usb    usbfs    defaults  0  0</t>
  </si>
  <si>
    <t>netstat -r</t>
  </si>
  <si>
    <t>Kernel IP routing table</t>
  </si>
  <si>
    <t>Destination     Gateway         Genmask         Flags   MSS Window  irtt Iface</t>
  </si>
  <si>
    <t>default         10.31.0.254     0.0.0.0         UG        0 0          0 em1</t>
  </si>
  <si>
    <t>10.31.0.0       *               255.255.255.0   U         0 0          0 em2</t>
  </si>
  <si>
    <t>10.31.0.0       *               255.255.255.0   U         0 0          0 em1</t>
  </si>
  <si>
    <t>link-local      *               255.255.0.0     U         0 0          0 em1</t>
  </si>
  <si>
    <t>link-local      *               255.255.0.0     U         0 0          0 em2</t>
  </si>
  <si>
    <t>192.168.122.0   *               255.255.255.0   U         0 0          0 virbr0</t>
  </si>
  <si>
    <t>uptime</t>
  </si>
  <si>
    <t xml:space="preserve"> 04:51:24 up 18 days, 53 min,  3 users,  load average: 0.25, 0.17, 0.22</t>
  </si>
  <si>
    <t>getconf PAGESIZE</t>
  </si>
  <si>
    <t>CPU001</t>
  </si>
  <si>
    <t>CPU 1 nmonreport</t>
  </si>
  <si>
    <t>User%</t>
  </si>
  <si>
    <t>Sys%</t>
  </si>
  <si>
    <t>Wait%</t>
  </si>
  <si>
    <t>Idle%</t>
  </si>
  <si>
    <t>Steal%</t>
  </si>
  <si>
    <t>T0001</t>
  </si>
  <si>
    <t>T0002</t>
  </si>
  <si>
    <t>T0003</t>
  </si>
  <si>
    <t>T0004</t>
  </si>
  <si>
    <t>T0005</t>
  </si>
  <si>
    <t>T0006</t>
  </si>
  <si>
    <t>T0007</t>
  </si>
  <si>
    <t>T0008</t>
  </si>
  <si>
    <t>T0009</t>
  </si>
  <si>
    <t>T0010</t>
  </si>
  <si>
    <t>T0011</t>
  </si>
  <si>
    <t>T0012</t>
  </si>
  <si>
    <t>CPU002</t>
  </si>
  <si>
    <t>CPU 2 nmonreport</t>
  </si>
  <si>
    <t>CPU003</t>
  </si>
  <si>
    <t>CPU 3 nmonreport</t>
  </si>
  <si>
    <t>CPU004</t>
  </si>
  <si>
    <t>CPU 4 nmonreport</t>
  </si>
  <si>
    <t>CPU005</t>
  </si>
  <si>
    <t>CPU 5 nmonreport</t>
  </si>
  <si>
    <t>CPU006</t>
  </si>
  <si>
    <t>CPU 6 nmonreport</t>
  </si>
  <si>
    <t>CPU007</t>
  </si>
  <si>
    <t>CPU 7 nmonreport</t>
  </si>
  <si>
    <t>CPU008</t>
  </si>
  <si>
    <t>CPU 8 nmonreport</t>
  </si>
  <si>
    <t>CPU009</t>
  </si>
  <si>
    <t>CPU 9 nmonreport</t>
  </si>
  <si>
    <t>CPU010</t>
  </si>
  <si>
    <t>CPU 10 nmonreport</t>
  </si>
  <si>
    <t>CPU011</t>
  </si>
  <si>
    <t>CPU 11 nmonreport</t>
  </si>
  <si>
    <t>CPU012</t>
  </si>
  <si>
    <t>CPU 12 nmonreport</t>
  </si>
  <si>
    <t>CPU013</t>
  </si>
  <si>
    <t>CPU 13 nmonreport</t>
  </si>
  <si>
    <t>CPU014</t>
  </si>
  <si>
    <t>CPU 14 nmonreport</t>
  </si>
  <si>
    <t>CPU015</t>
  </si>
  <si>
    <t>CPU 15 nmonreport</t>
  </si>
  <si>
    <t>CPU016</t>
  </si>
  <si>
    <t>CPU 16 nmonreport</t>
  </si>
  <si>
    <t>CPU Total nmonreport</t>
  </si>
  <si>
    <t>Busy</t>
  </si>
  <si>
    <t>CPUs</t>
  </si>
  <si>
    <t>Disk Block Size nmonreport</t>
  </si>
  <si>
    <t>sda</t>
  </si>
  <si>
    <t>sda1</t>
  </si>
  <si>
    <t>sda2</t>
  </si>
  <si>
    <t>sda3</t>
  </si>
  <si>
    <t>sda4</t>
  </si>
  <si>
    <t>sda5</t>
  </si>
  <si>
    <t>sda6</t>
  </si>
  <si>
    <t>sdb</t>
  </si>
  <si>
    <t>sdb1</t>
  </si>
  <si>
    <t>dm-0</t>
  </si>
  <si>
    <t>dm-1</t>
  </si>
  <si>
    <t>Disk %Busy nmonreport</t>
  </si>
  <si>
    <t>Disk Read KB/s nmonreport</t>
  </si>
  <si>
    <t>Disk Write KB/s nmonreport</t>
  </si>
  <si>
    <t>Disk transfers per second nmonreport</t>
  </si>
  <si>
    <t>JFS Filespace %Used hnvp2</t>
  </si>
  <si>
    <t>/</t>
  </si>
  <si>
    <t>/backup</t>
  </si>
  <si>
    <t>/boot</t>
  </si>
  <si>
    <t>/home</t>
  </si>
  <si>
    <t>/root/.gvfs</t>
  </si>
  <si>
    <t>Memory MB nmonreport</t>
  </si>
  <si>
    <t>memtotal</t>
  </si>
  <si>
    <t>hightotal</t>
  </si>
  <si>
    <t>lowtotal</t>
  </si>
  <si>
    <t>swaptotal</t>
  </si>
  <si>
    <t>memfree</t>
  </si>
  <si>
    <t>highfree</t>
  </si>
  <si>
    <t>lowfree</t>
  </si>
  <si>
    <t>swapfree</t>
  </si>
  <si>
    <t>memshared</t>
  </si>
  <si>
    <t>cached</t>
  </si>
  <si>
    <t>active</t>
  </si>
  <si>
    <t>bigfree</t>
  </si>
  <si>
    <t>buffers</t>
  </si>
  <si>
    <t>swapcached</t>
  </si>
  <si>
    <t>inactive</t>
  </si>
  <si>
    <t>Network Packets nmonreport</t>
  </si>
  <si>
    <t>vnet0-read/s</t>
  </si>
  <si>
    <t>virbr0-nic-read/s</t>
  </si>
  <si>
    <t>em2-read/s</t>
  </si>
  <si>
    <t>virbr0-read/s</t>
  </si>
  <si>
    <t>vnet1-read/s</t>
  </si>
  <si>
    <t>lo-read/s</t>
  </si>
  <si>
    <t>em1-read/s</t>
  </si>
  <si>
    <t>vnet0-write/s</t>
  </si>
  <si>
    <t>virbr0-nic-write/s</t>
  </si>
  <si>
    <t>em2-write/s</t>
  </si>
  <si>
    <t>virbr0-write/s</t>
  </si>
  <si>
    <t>vnet1-write/s</t>
  </si>
  <si>
    <t>lo-write/s</t>
  </si>
  <si>
    <t>em1-write/s</t>
  </si>
  <si>
    <t>Processes nmonreport</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</si>
  <si>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</si>
  <si>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</si>
  <si>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</si>
  <si>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</si>
  <si>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</si>
  <si>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</si>
  <si>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</si>
  <si>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</si>
  <si>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</si>
  <si>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</si>
  <si>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</si>
  <si>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</si>
  <si>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</si>
  <si>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</si>
  <si>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</si>
  <si>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</si>
  <si>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</si>
  <si>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</si>
  <si>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</si>
  <si>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</si>
  <si>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</si>
  <si>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Threads</t>
  </si>
  <si>
    <t>IOwaitTime</t>
  </si>
  <si>
    <t>ksoftirqd/0</t>
  </si>
  <si>
    <t>kworker/u64:0</t>
  </si>
  <si>
    <t>rcu_sched</t>
  </si>
  <si>
    <t>rcuos/0</t>
  </si>
  <si>
    <t>rcuos/2</t>
  </si>
  <si>
    <t>rcuos/4</t>
  </si>
  <si>
    <t>kjournald</t>
  </si>
  <si>
    <t>nmon_x86_64_cen</t>
  </si>
  <si>
    <t>kworker/3:2</t>
  </si>
  <si>
    <t>qemu-kvm</t>
  </si>
  <si>
    <t>irqbalance</t>
  </si>
  <si>
    <t>python</t>
  </si>
  <si>
    <t>Xvnc</t>
  </si>
  <si>
    <t>libvirtd</t>
  </si>
  <si>
    <t>udisks-daemon</t>
  </si>
  <si>
    <t>gnome-screensav</t>
  </si>
  <si>
    <t>gvfs-afc-volume</t>
  </si>
  <si>
    <t>java</t>
  </si>
  <si>
    <t>vhost-15868</t>
  </si>
  <si>
    <t>nginx</t>
  </si>
  <si>
    <t>kworker/2:0</t>
  </si>
  <si>
    <t>mysqld</t>
  </si>
  <si>
    <t>kworker/0:0</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</si>
  <si>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</si>
  <si>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</si>
  <si>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</si>
  <si>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</si>
  <si>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</si>
  <si>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</si>
  <si>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</si>
  <si>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</si>
  <si>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</si>
  <si>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</si>
  <si>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</si>
  <si>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</si>
  <si>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</si>
  <si>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</si>
  <si>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</si>
  <si>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</si>
  <si>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</si>
  <si>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</si>
  <si>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</si>
  <si>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</si>
  <si>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</si>
  <si>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</si>
  <si>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</si>
  <si>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</si>
  <si>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</si>
  <si>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</si>
  <si>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</si>
  <si>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</si>
  <si>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</si>
  <si>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</si>
  <si>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</si>
  <si>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</si>
  <si>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</si>
  <si>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</si>
  <si>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</si>
  <si>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</si>
  <si>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</si>
  <si>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</si>
  <si>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x86_28</t>
    <phoneticPr fontId="1" type="noConversion"/>
  </si>
  <si>
    <t>x86_27</t>
    <phoneticPr fontId="1" type="noConversion"/>
  </si>
  <si>
    <t>x86_26</t>
    <phoneticPr fontId="1" type="noConversion"/>
  </si>
  <si>
    <t>x86_25</t>
    <phoneticPr fontId="1" type="noConversion"/>
  </si>
  <si>
    <t>x86_24</t>
    <phoneticPr fontId="1" type="noConversion"/>
  </si>
  <si>
    <t>x86_23</t>
    <phoneticPr fontId="1" type="noConversion"/>
  </si>
  <si>
    <t>x86_22</t>
    <phoneticPr fontId="1" type="noConversion"/>
  </si>
  <si>
    <t>x86_21</t>
    <phoneticPr fontId="1" type="noConversion"/>
  </si>
  <si>
    <t>analyser</t>
  </si>
  <si>
    <t>V6.0</t>
  </si>
  <si>
    <t>environment</t>
  </si>
  <si>
    <t>Excel 14.0 on Windows (32-bit) NT 6.01</t>
  </si>
  <si>
    <t>parms</t>
  </si>
  <si>
    <t>BATCH=0,FIRST=1,LAST=999999,GRAPHS=ALL,OUTPUT=CHARTS,CPUmax=0,MERGE=NO,NOTOP=True,PIVOT=True,REORDER=True,TOPDISKS=0</t>
  </si>
  <si>
    <t>settings</t>
  </si>
  <si>
    <t>GWIDTH = 1167.45,GHEIGHT=486,LSCAPE=False,REPROC=True,SROTDEFAULT=True</t>
  </si>
  <si>
    <r>
      <rPr>
        <sz val="11"/>
        <color theme="1"/>
        <rFont val="宋体"/>
        <family val="2"/>
        <charset val="134"/>
      </rPr>
      <t>总用量</t>
    </r>
    <r>
      <rPr>
        <sz val="11"/>
        <color theme="1"/>
        <rFont val="Courier"/>
        <family val="3"/>
      </rPr>
      <t xml:space="preserve"> 0</t>
    </r>
  </si>
  <si>
    <r>
      <t>crw-rw---- 1 root root 10, 236 6</t>
    </r>
    <r>
      <rPr>
        <sz val="11"/>
        <color theme="1"/>
        <rFont val="宋体"/>
        <family val="2"/>
        <charset val="134"/>
      </rPr>
      <t>月</t>
    </r>
    <r>
      <rPr>
        <sz val="11"/>
        <color theme="1"/>
        <rFont val="Courier"/>
        <family val="3"/>
      </rPr>
      <t xml:space="preserve">  16 03:57 control</t>
    </r>
  </si>
  <si>
    <r>
      <t>lrwxrwxrwx 1 root root       7 7</t>
    </r>
    <r>
      <rPr>
        <sz val="11"/>
        <color theme="1"/>
        <rFont val="宋体"/>
        <family val="2"/>
        <charset val="134"/>
      </rPr>
      <t>月</t>
    </r>
    <r>
      <rPr>
        <sz val="11"/>
        <color theme="1"/>
        <rFont val="Courier"/>
        <family val="3"/>
      </rPr>
      <t xml:space="preserve">   2 01:28 vg-eip_demo -&gt; ../dm-1</t>
    </r>
  </si>
  <si>
    <r>
      <t>lrwxrwxrwx 1 root root       7 6</t>
    </r>
    <r>
      <rPr>
        <sz val="11"/>
        <color theme="1"/>
        <rFont val="宋体"/>
        <family val="2"/>
        <charset val="134"/>
      </rPr>
      <t>月</t>
    </r>
    <r>
      <rPr>
        <sz val="11"/>
        <color theme="1"/>
        <rFont val="Courier"/>
        <family val="3"/>
      </rPr>
      <t xml:space="preserve">  26 09:42 vg-test -&gt; ../dm-0</t>
    </r>
  </si>
  <si>
    <r>
      <t>brw-rw---- 1 qemu qemu 253, 0 7</t>
    </r>
    <r>
      <rPr>
        <sz val="11"/>
        <color theme="1"/>
        <rFont val="宋体"/>
        <family val="2"/>
        <charset val="134"/>
      </rPr>
      <t>月</t>
    </r>
    <r>
      <rPr>
        <sz val="11"/>
        <color theme="1"/>
        <rFont val="Courier"/>
        <family val="3"/>
      </rPr>
      <t xml:space="preserve">   4 04:45 /dev/dm-0</t>
    </r>
  </si>
  <si>
    <r>
      <t>brw-rw---- 1 qemu qemu 253, 1 7</t>
    </r>
    <r>
      <rPr>
        <sz val="11"/>
        <color theme="1"/>
        <rFont val="宋体"/>
        <family val="2"/>
        <charset val="134"/>
      </rPr>
      <t>月</t>
    </r>
    <r>
      <rPr>
        <sz val="11"/>
        <color theme="1"/>
        <rFont val="Courier"/>
        <family val="3"/>
      </rPr>
      <t xml:space="preserve">   4 04:51 /dev/dm-1</t>
    </r>
  </si>
  <si>
    <r>
      <t>brw-rw---- 1 root disk 8,  0 6</t>
    </r>
    <r>
      <rPr>
        <sz val="11"/>
        <color theme="1"/>
        <rFont val="宋体"/>
        <family val="2"/>
        <charset val="134"/>
      </rPr>
      <t>月</t>
    </r>
    <r>
      <rPr>
        <sz val="11"/>
        <color theme="1"/>
        <rFont val="Courier"/>
        <family val="3"/>
      </rPr>
      <t xml:space="preserve">  16 03:57 /dev/sda</t>
    </r>
  </si>
  <si>
    <r>
      <t>brw-rw---- 1 root disk 8,  1 6</t>
    </r>
    <r>
      <rPr>
        <sz val="11"/>
        <color theme="1"/>
        <rFont val="宋体"/>
        <family val="2"/>
        <charset val="134"/>
      </rPr>
      <t>月</t>
    </r>
    <r>
      <rPr>
        <sz val="11"/>
        <color theme="1"/>
        <rFont val="Courier"/>
        <family val="3"/>
      </rPr>
      <t xml:space="preserve">  16 03:57 /dev/sda1</t>
    </r>
  </si>
  <si>
    <r>
      <t>brw-rw---- 1 root disk 8,  2 6</t>
    </r>
    <r>
      <rPr>
        <sz val="11"/>
        <color theme="1"/>
        <rFont val="宋体"/>
        <family val="2"/>
        <charset val="134"/>
      </rPr>
      <t>月</t>
    </r>
    <r>
      <rPr>
        <sz val="11"/>
        <color theme="1"/>
        <rFont val="Courier"/>
        <family val="3"/>
      </rPr>
      <t xml:space="preserve">  16 03:57 /dev/sda2</t>
    </r>
  </si>
  <si>
    <r>
      <t>brw-rw---- 1 root disk 8,  3 6</t>
    </r>
    <r>
      <rPr>
        <sz val="11"/>
        <color theme="1"/>
        <rFont val="宋体"/>
        <family val="2"/>
        <charset val="134"/>
      </rPr>
      <t>月</t>
    </r>
    <r>
      <rPr>
        <sz val="11"/>
        <color theme="1"/>
        <rFont val="Courier"/>
        <family val="3"/>
      </rPr>
      <t xml:space="preserve">  16 03:57 /dev/sda3</t>
    </r>
  </si>
  <si>
    <r>
      <t>brw-rw---- 1 root disk 8,  4 6</t>
    </r>
    <r>
      <rPr>
        <sz val="11"/>
        <color theme="1"/>
        <rFont val="宋体"/>
        <family val="2"/>
        <charset val="134"/>
      </rPr>
      <t>月</t>
    </r>
    <r>
      <rPr>
        <sz val="11"/>
        <color theme="1"/>
        <rFont val="Courier"/>
        <family val="3"/>
      </rPr>
      <t xml:space="preserve">  16 03:57 /dev/sda4</t>
    </r>
  </si>
  <si>
    <r>
      <t>brw-rw---- 1 root disk 8,  5 6</t>
    </r>
    <r>
      <rPr>
        <sz val="11"/>
        <color theme="1"/>
        <rFont val="宋体"/>
        <family val="2"/>
        <charset val="134"/>
      </rPr>
      <t>月</t>
    </r>
    <r>
      <rPr>
        <sz val="11"/>
        <color theme="1"/>
        <rFont val="Courier"/>
        <family val="3"/>
      </rPr>
      <t xml:space="preserve">  16 03:57 /dev/sda5</t>
    </r>
  </si>
  <si>
    <r>
      <t>brw-rw---- 1 root disk 8,  6 6</t>
    </r>
    <r>
      <rPr>
        <sz val="11"/>
        <color theme="1"/>
        <rFont val="宋体"/>
        <family val="2"/>
        <charset val="134"/>
      </rPr>
      <t>月</t>
    </r>
    <r>
      <rPr>
        <sz val="11"/>
        <color theme="1"/>
        <rFont val="Courier"/>
        <family val="3"/>
      </rPr>
      <t xml:space="preserve">  16 03:57 /dev/sda6</t>
    </r>
  </si>
  <si>
    <r>
      <t>brw-rw---- 1 root disk 8, 16 6</t>
    </r>
    <r>
      <rPr>
        <sz val="11"/>
        <color theme="1"/>
        <rFont val="宋体"/>
        <family val="2"/>
        <charset val="134"/>
      </rPr>
      <t>月</t>
    </r>
    <r>
      <rPr>
        <sz val="11"/>
        <color theme="1"/>
        <rFont val="Courier"/>
        <family val="3"/>
      </rPr>
      <t xml:space="preserve">  16 03:57 /dev/sdb</t>
    </r>
  </si>
  <si>
    <r>
      <t>brw-rw---- 1 root disk 8, 17 7</t>
    </r>
    <r>
      <rPr>
        <sz val="11"/>
        <color theme="1"/>
        <rFont val="宋体"/>
        <family val="2"/>
        <charset val="134"/>
      </rPr>
      <t>月</t>
    </r>
    <r>
      <rPr>
        <sz val="11"/>
        <color theme="1"/>
        <rFont val="Courier"/>
        <family val="3"/>
      </rPr>
      <t xml:space="preserve">   1 23:11 /dev/sdb1</t>
    </r>
  </si>
  <si>
    <t>CPU%</t>
  </si>
  <si>
    <t>Avg</t>
  </si>
  <si>
    <t>Avg.</t>
  </si>
  <si>
    <t>WAvg.</t>
  </si>
  <si>
    <t>Max.</t>
  </si>
  <si>
    <t>Min.</t>
  </si>
  <si>
    <t>SortKey</t>
  </si>
  <si>
    <t>Totals</t>
  </si>
  <si>
    <t>Disk total KB/s nmonreport</t>
    <phoneticPr fontId="1" type="noConversion"/>
  </si>
  <si>
    <t>Disk Read KB/s</t>
  </si>
  <si>
    <t>Disk Write KB/s</t>
  </si>
  <si>
    <t>IO/sec</t>
  </si>
  <si>
    <t>Network I/O nmonreport (KB/s)</t>
    <phoneticPr fontId="1" type="noConversion"/>
  </si>
  <si>
    <t>vnet0-read</t>
    <phoneticPr fontId="1" type="noConversion"/>
  </si>
  <si>
    <t>vnet0-write</t>
    <phoneticPr fontId="1" type="noConversion"/>
  </si>
  <si>
    <t>vnet0-total</t>
  </si>
  <si>
    <t>virbr0-nic-read</t>
    <phoneticPr fontId="1" type="noConversion"/>
  </si>
  <si>
    <t>virbr0-nic-write</t>
    <phoneticPr fontId="1" type="noConversion"/>
  </si>
  <si>
    <t>virbr0-nic-total</t>
  </si>
  <si>
    <t>em2-read</t>
    <phoneticPr fontId="1" type="noConversion"/>
  </si>
  <si>
    <t>em2-write</t>
    <phoneticPr fontId="1" type="noConversion"/>
  </si>
  <si>
    <t>em2-total</t>
  </si>
  <si>
    <t>virbr0-read</t>
    <phoneticPr fontId="1" type="noConversion"/>
  </si>
  <si>
    <t>virbr0-write</t>
    <phoneticPr fontId="1" type="noConversion"/>
  </si>
  <si>
    <t>virbr0-total</t>
  </si>
  <si>
    <t>vnet1-read</t>
    <phoneticPr fontId="1" type="noConversion"/>
  </si>
  <si>
    <t>vnet1-write</t>
    <phoneticPr fontId="1" type="noConversion"/>
  </si>
  <si>
    <t>vnet1-total</t>
  </si>
  <si>
    <t>lo-read</t>
    <phoneticPr fontId="1" type="noConversion"/>
  </si>
  <si>
    <t>lo-write</t>
    <phoneticPr fontId="1" type="noConversion"/>
  </si>
  <si>
    <t>lo-total</t>
  </si>
  <si>
    <t>em1-read</t>
    <phoneticPr fontId="1" type="noConversion"/>
  </si>
  <si>
    <t>em1-write</t>
    <phoneticPr fontId="1" type="noConversion"/>
  </si>
  <si>
    <t>em1-total</t>
  </si>
  <si>
    <t>Total-Read</t>
  </si>
  <si>
    <t>Total-Write (-ve)</t>
  </si>
  <si>
    <t>RunQueue</t>
    <phoneticPr fontId="1" type="noConversion"/>
  </si>
  <si>
    <t>PID</t>
  </si>
  <si>
    <t>IntervalCPU%</t>
  </si>
  <si>
    <t>WSet</t>
  </si>
  <si>
    <t xml:space="preserve"> </t>
  </si>
  <si>
    <t>WSet=&gt;</t>
  </si>
  <si>
    <t>CPU%</t>
    <phoneticPr fontId="1" type="noConversion"/>
  </si>
  <si>
    <t>Samples</t>
    <phoneticPr fontId="1" type="noConversion"/>
  </si>
  <si>
    <t>First</t>
    <phoneticPr fontId="1" type="noConversion"/>
  </si>
  <si>
    <t>Last</t>
    <phoneticPr fontId="1" type="noConversion"/>
  </si>
  <si>
    <t>Disk tps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</si>
  <si>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</si>
  <si>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</si>
  <si>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</si>
  <si>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</si>
  <si>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</si>
  <si>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Avg disk tps during an interval:</t>
    <phoneticPr fontId="1" type="noConversion"/>
  </si>
  <si>
    <t>Avg</t>
    <phoneticPr fontId="1" type="noConversion"/>
  </si>
  <si>
    <t>Max disk tps during an interval:</t>
    <phoneticPr fontId="1" type="noConversion"/>
  </si>
  <si>
    <t>Max</t>
    <phoneticPr fontId="1" type="noConversion"/>
  </si>
  <si>
    <t>Max disk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</si>
  <si>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</si>
  <si>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</si>
  <si>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</si>
  <si>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</si>
  <si>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CPU_SUMM</t>
  </si>
  <si>
    <t>(全部)</t>
  </si>
  <si>
    <t>计数项:IntervalCPU%</t>
  </si>
  <si>
    <t>总计</t>
  </si>
  <si>
    <t>Analysis time</t>
  </si>
  <si>
    <t>10.95 seconds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</si>
</sst>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dd\-mmm\-yy"/>
    <numFmt numFmtId="177" formatCode="hh:mm:ss"/>
    <numFmt numFmtId="178" formatCode="0.0"/>
    <numFmt numFmtId="179" formatCode="hh:mm"/>
    <numFmt numFmtId="180" formatCode="#,##0.0"/>
    <numFmt numFmtId="181" formatCode="#0.0"/>
  </numFmts>
  <fonts count="6"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theme="1"/>
      <name val="Courier"/>
    </font>
    <font>
      <sz val="11"/>
      <color theme="1"/>
      <name val="宋体"/>
      <family val="2"/>
      <charset val="134"/>
    </font>
    <font>
      <sz val="11"/>
      <color theme="1"/>
      <name val="Courier"/>
      <family val="3"/>
    </font>
  </fonts>
  <fills count="2">
    <fill>
      <patternFill patternType="none"/>
    </fill>
    <fill>
      <patternFill patternType="gray125"/>
    </fill>
  </fills>
  <borders count="8">
    <border>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s>
  <cellStyleXfs count="1">
    <xf numFmtId="0" fontId="0" fillId="0" borderId="0">
      <alignment vertical="center"/>
    </xf>
  </cellStyleXfs>
  <cellXfs count="32">
    <xf numFmtId="0" fontId="0" fillId="0" borderId="0" xfId="0">
      <alignment vertical="center"/>
    </xf>
    <xf numFmtId="21" fontId="0" fillId="0" borderId="0" xfId="0" applyNumberFormat="1">
      <alignment vertical="center"/>
    </xf>
    <xf numFmtId="0" fontId="2" fillId="0" borderId="0" xfId="0" applyFont="1">
      <alignment vertical="center"/>
    </xf>
    <xf numFmtId="176" fontId="0" fillId="0" borderId="0" xfId="0" applyNumberFormat="1">
      <alignment vertical="center"/>
    </xf>
    <xf numFmtId="22" fontId="0" fillId="0" borderId="0" xfId="0" applyNumberFormat="1" applyAlignment="1">
      <alignment horizontal="lef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2" fontId="0" fillId="0" borderId="0" xfId="0" applyNumberFormat="1">
      <alignment vertical="center"/>
    </xf>
    <xf numFmtId="3" fontId="0" fillId="0" borderId="0" xfId="0" applyNumberFormat="1">
      <alignment vertical="center"/>
    </xf>
    <xf numFmtId="1" fontId="0" fillId="0" borderId="0" xfId="0" applyNumberFormat="1">
      <alignment vertical="center"/>
    </xf>
    <xf numFmtId="179" fontId="0" fillId="0" borderId="0" xfId="0" applyNumberFormat="1">
      <alignment vertical="center"/>
    </xf>
    <xf numFmtId="21" fontId="2" fillId="0" borderId="0" xfId="0" applyNumberFormat="1" applyFont="1">
      <alignment vertical="center"/>
    </xf>
    <xf numFmtId="180" fontId="0" fillId="0" borderId="0" xfId="0" applyNumberFormat="1">
      <alignment vertical="center"/>
    </xf>
    <xf numFmtId="181"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1" xfId="0" pivotButton="1" applyBorder="1">
      <alignment vertical="center"/>
    </xf>
    <xf numFmtId="0" fontId="0" fillId="0" borderId="4" xfId="0" pivotButton="1" applyBorder="1">
      <alignment vertical="center"/>
    </xf>
    <xf numFmtId="0" fontId="0" fillId="0" borderId="5" xfId="0" applyBorder="1">
      <alignment vertical="center"/>
    </xf>
    <xf numFmtId="21" fontId="0" fillId="0" borderId="1" xfId="0" applyNumberFormat="1" applyBorder="1">
      <alignment vertical="center"/>
    </xf>
    <xf numFmtId="0" fontId="0" fillId="0" borderId="1" xfId="0" applyNumberFormat="1" applyBorder="1">
      <alignment vertical="center"/>
    </xf>
    <xf numFmtId="0" fontId="0" fillId="0" borderId="2" xfId="0" applyNumberFormat="1" applyBorder="1">
      <alignment vertical="center"/>
    </xf>
    <xf numFmtId="21" fontId="0" fillId="0" borderId="6" xfId="0" applyNumberFormat="1" applyBorder="1">
      <alignment vertical="center"/>
    </xf>
    <xf numFmtId="0" fontId="0" fillId="0" borderId="6" xfId="0" applyNumberFormat="1" applyBorder="1">
      <alignment vertical="center"/>
    </xf>
    <xf numFmtId="0" fontId="0" fillId="0" borderId="7" xfId="0" applyNumberFormat="1" applyBorder="1">
      <alignment vertical="center"/>
    </xf>
    <xf numFmtId="21" fontId="0" fillId="0" borderId="3" xfId="0" applyNumberFormat="1" applyBorder="1">
      <alignment vertical="center"/>
    </xf>
    <xf numFmtId="0" fontId="0" fillId="0" borderId="3" xfId="0" applyNumberFormat="1" applyBorder="1">
      <alignment vertical="center"/>
    </xf>
    <xf numFmtId="0" fontId="0" fillId="0" borderId="4" xfId="0" applyNumberForma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theme" Target="theme/theme1.xml"/><Relationship Id="rId3" Type="http://schemas.openxmlformats.org/officeDocument/2006/relationships/chartsheet" Target="chartsheets/sheet1.xml"/><Relationship Id="rId21" Type="http://schemas.openxmlformats.org/officeDocument/2006/relationships/worksheet" Target="worksheets/sheet20.xml"/><Relationship Id="rId34" Type="http://schemas.openxmlformats.org/officeDocument/2006/relationships/worksheet" Target="worksheets/sheet33.xml"/><Relationship Id="rId42"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worksheet" Target="worksheets/sheet32.xml"/><Relationship Id="rId38"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worksheet" Target="worksheets/sheet36.xml"/><Relationship Id="rId40"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worksheet" Target="worksheets/sheet35.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worksheet" Target="worksheets/sheet3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System Summary hnvp2  2019/7/4</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CPU_ALL!$J$2:$J$13</c:f>
              <c:numCache>
                <c:formatCode>General</c:formatCode>
                <c:ptCount val="12"/>
                <c:pt idx="0">
                  <c:v>3.2</c:v>
                </c:pt>
                <c:pt idx="1">
                  <c:v>2.6</c:v>
                </c:pt>
                <c:pt idx="2">
                  <c:v>2.7</c:v>
                </c:pt>
                <c:pt idx="3">
                  <c:v>2.5</c:v>
                </c:pt>
                <c:pt idx="4">
                  <c:v>2.6</c:v>
                </c:pt>
                <c:pt idx="5">
                  <c:v>2.6</c:v>
                </c:pt>
                <c:pt idx="6">
                  <c:v>2.9</c:v>
                </c:pt>
                <c:pt idx="7">
                  <c:v>2.6</c:v>
                </c:pt>
                <c:pt idx="8">
                  <c:v>2.6</c:v>
                </c:pt>
                <c:pt idx="9">
                  <c:v>2.5</c:v>
                </c:pt>
                <c:pt idx="10">
                  <c:v>2.5</c:v>
                </c:pt>
                <c:pt idx="11">
                  <c:v>2.6</c:v>
                </c:pt>
              </c:numCache>
            </c:numRef>
          </c:val>
          <c:smooth val="0"/>
        </c:ser>
        <c:dLbls>
          <c:showLegendKey val="0"/>
          <c:showVal val="0"/>
          <c:showCatName val="0"/>
          <c:showSerName val="0"/>
          <c:showPercent val="0"/>
          <c:showBubbleSize val="0"/>
        </c:dLbls>
        <c:marker val="1"/>
        <c:smooth val="0"/>
        <c:axId val="232770176"/>
        <c:axId val="232776064"/>
      </c:lineChart>
      <c:lineChart>
        <c:grouping val="standard"/>
        <c:varyColors val="0"/>
        <c:ser>
          <c:idx val="1"/>
          <c:order val="1"/>
          <c:tx>
            <c:v>IO/sec</c:v>
          </c:tx>
          <c:spPr>
            <a:ln w="25400">
              <a:solidFill>
                <a:srgbClr val="FF00FF"/>
              </a:solidFill>
              <a:prstDash val="solid"/>
            </a:ln>
          </c:spPr>
          <c:marker>
            <c:symbol val="none"/>
          </c:marker>
          <c:val>
            <c:numRef>
              <c:f>DISK_SUMM!$D$2:$D$13</c:f>
              <c:numCache>
                <c:formatCode>General</c:formatCode>
                <c:ptCount val="12"/>
                <c:pt idx="0">
                  <c:v>18</c:v>
                </c:pt>
                <c:pt idx="1">
                  <c:v>5.6</c:v>
                </c:pt>
                <c:pt idx="2">
                  <c:v>1.6</c:v>
                </c:pt>
                <c:pt idx="3">
                  <c:v>1.6</c:v>
                </c:pt>
                <c:pt idx="4">
                  <c:v>4.2</c:v>
                </c:pt>
                <c:pt idx="5">
                  <c:v>3.4000000000000004</c:v>
                </c:pt>
                <c:pt idx="6">
                  <c:v>17</c:v>
                </c:pt>
                <c:pt idx="7">
                  <c:v>3</c:v>
                </c:pt>
                <c:pt idx="8">
                  <c:v>1.6</c:v>
                </c:pt>
                <c:pt idx="9">
                  <c:v>1.6</c:v>
                </c:pt>
                <c:pt idx="10">
                  <c:v>4.2</c:v>
                </c:pt>
                <c:pt idx="11">
                  <c:v>1.2</c:v>
                </c:pt>
              </c:numCache>
            </c:numRef>
          </c:val>
          <c:smooth val="0"/>
        </c:ser>
        <c:dLbls>
          <c:showLegendKey val="0"/>
          <c:showVal val="0"/>
          <c:showCatName val="0"/>
          <c:showSerName val="0"/>
          <c:showPercent val="0"/>
          <c:showBubbleSize val="0"/>
        </c:dLbls>
        <c:marker val="1"/>
        <c:smooth val="0"/>
        <c:axId val="232793984"/>
        <c:axId val="232787328"/>
      </c:lineChart>
      <c:catAx>
        <c:axId val="23277017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232776064"/>
        <c:crosses val="autoZero"/>
        <c:auto val="0"/>
        <c:lblAlgn val="ctr"/>
        <c:lblOffset val="100"/>
        <c:noMultiLvlLbl val="0"/>
      </c:catAx>
      <c:valAx>
        <c:axId val="232776064"/>
        <c:scaling>
          <c:orientation val="minMax"/>
          <c:max val="100"/>
          <c:min val="0"/>
        </c:scaling>
        <c:delete val="0"/>
        <c:axPos val="l"/>
        <c:title>
          <c:tx>
            <c:rich>
              <a:bodyPr/>
              <a:lstStyle/>
              <a:p>
                <a:pPr>
                  <a:defRPr/>
                </a:pPr>
                <a:r>
                  <a:rPr lang="en-US" altLang="en-US"/>
                  <a:t>usr%+sys%</a:t>
                </a:r>
              </a:p>
            </c:rich>
          </c:tx>
          <c:layout/>
          <c:overlay val="0"/>
        </c:title>
        <c:numFmt formatCode="0.0" sourceLinked="0"/>
        <c:majorTickMark val="out"/>
        <c:minorTickMark val="none"/>
        <c:tickLblPos val="nextTo"/>
        <c:crossAx val="232770176"/>
        <c:crosses val="autoZero"/>
        <c:crossBetween val="midCat"/>
      </c:valAx>
      <c:valAx>
        <c:axId val="232787328"/>
        <c:scaling>
          <c:orientation val="minMax"/>
          <c:min val="0"/>
        </c:scaling>
        <c:delete val="0"/>
        <c:axPos val="r"/>
        <c:title>
          <c:tx>
            <c:rich>
              <a:bodyPr/>
              <a:lstStyle/>
              <a:p>
                <a:pPr>
                  <a:defRPr/>
                </a:pPr>
                <a:r>
                  <a:rPr lang="en-US" altLang="en-US"/>
                  <a:t>Disk xfers</a:t>
                </a:r>
              </a:p>
            </c:rich>
          </c:tx>
          <c:layout/>
          <c:overlay val="0"/>
        </c:title>
        <c:numFmt formatCode="General" sourceLinked="1"/>
        <c:majorTickMark val="out"/>
        <c:minorTickMark val="none"/>
        <c:tickLblPos val="nextTo"/>
        <c:crossAx val="232793984"/>
        <c:crosses val="max"/>
        <c:crossBetween val="between"/>
      </c:valAx>
      <c:catAx>
        <c:axId val="232793984"/>
        <c:scaling>
          <c:orientation val="minMax"/>
        </c:scaling>
        <c:delete val="1"/>
        <c:axPos val="b"/>
        <c:majorTickMark val="out"/>
        <c:minorTickMark val="none"/>
        <c:tickLblPos val="nextTo"/>
        <c:crossAx val="23278732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%Busy nmonreport  2019/7/4</a:t>
            </a:r>
          </a:p>
        </c:rich>
      </c:tx>
      <c:layout/>
      <c:overlay val="0"/>
    </c:title>
    <c:autoTitleDeleted val="0"/>
    <c:plotArea>
      <c:layout/>
      <c:lineChart>
        <c:grouping val="standard"/>
        <c:varyColors val="0"/>
        <c:ser>
          <c:idx val="0"/>
          <c:order val="0"/>
          <c:tx>
            <c:strRef>
              <c:f>DISKBUSY!$B$1</c:f>
              <c:strCache>
                <c:ptCount val="1"/>
                <c:pt idx="0">
                  <c:v>sda6</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DISKBUSY!$B$2:$B$13</c:f>
              <c:numCache>
                <c:formatCode>General</c:formatCode>
                <c:ptCount val="12"/>
                <c:pt idx="0">
                  <c:v>2</c:v>
                </c:pt>
                <c:pt idx="1">
                  <c:v>0</c:v>
                </c:pt>
                <c:pt idx="2">
                  <c:v>0</c:v>
                </c:pt>
                <c:pt idx="3">
                  <c:v>0</c:v>
                </c:pt>
                <c:pt idx="4">
                  <c:v>0</c:v>
                </c:pt>
                <c:pt idx="5">
                  <c:v>0</c:v>
                </c:pt>
                <c:pt idx="6">
                  <c:v>0</c:v>
                </c:pt>
                <c:pt idx="7">
                  <c:v>0</c:v>
                </c:pt>
                <c:pt idx="8">
                  <c:v>0</c:v>
                </c:pt>
                <c:pt idx="9">
                  <c:v>0</c:v>
                </c:pt>
                <c:pt idx="10">
                  <c:v>0</c:v>
                </c:pt>
                <c:pt idx="11">
                  <c:v>0</c:v>
                </c:pt>
              </c:numCache>
            </c:numRef>
          </c:val>
          <c:smooth val="0"/>
        </c:ser>
        <c:ser>
          <c:idx val="1"/>
          <c:order val="1"/>
          <c:tx>
            <c:strRef>
              <c:f>DISKBUSY!$C$1</c:f>
              <c:strCache>
                <c:ptCount val="1"/>
                <c:pt idx="0">
                  <c:v>sdb</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DISKBUSY!$C$2:$C$13</c:f>
              <c:numCache>
                <c:formatCode>General</c:formatCode>
                <c:ptCount val="12"/>
                <c:pt idx="0">
                  <c:v>2</c:v>
                </c:pt>
                <c:pt idx="1">
                  <c:v>0</c:v>
                </c:pt>
                <c:pt idx="2">
                  <c:v>0</c:v>
                </c:pt>
                <c:pt idx="3">
                  <c:v>0</c:v>
                </c:pt>
                <c:pt idx="4">
                  <c:v>0</c:v>
                </c:pt>
                <c:pt idx="5">
                  <c:v>0</c:v>
                </c:pt>
                <c:pt idx="6">
                  <c:v>0</c:v>
                </c:pt>
                <c:pt idx="7">
                  <c:v>0</c:v>
                </c:pt>
                <c:pt idx="8">
                  <c:v>0</c:v>
                </c:pt>
                <c:pt idx="9">
                  <c:v>0</c:v>
                </c:pt>
                <c:pt idx="10">
                  <c:v>0</c:v>
                </c:pt>
                <c:pt idx="11">
                  <c:v>0</c:v>
                </c:pt>
              </c:numCache>
            </c:numRef>
          </c:val>
          <c:smooth val="0"/>
        </c:ser>
        <c:ser>
          <c:idx val="2"/>
          <c:order val="2"/>
          <c:tx>
            <c:strRef>
              <c:f>DISKBUSY!$D$1</c:f>
              <c:strCache>
                <c:ptCount val="1"/>
                <c:pt idx="0">
                  <c:v>sdb1</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DISKBUSY!$D$2:$D$13</c:f>
              <c:numCache>
                <c:formatCode>General</c:formatCode>
                <c:ptCount val="12"/>
                <c:pt idx="0">
                  <c:v>2</c:v>
                </c:pt>
                <c:pt idx="1">
                  <c:v>0</c:v>
                </c:pt>
                <c:pt idx="2">
                  <c:v>0</c:v>
                </c:pt>
                <c:pt idx="3">
                  <c:v>0</c:v>
                </c:pt>
                <c:pt idx="4">
                  <c:v>0</c:v>
                </c:pt>
                <c:pt idx="5">
                  <c:v>0</c:v>
                </c:pt>
                <c:pt idx="6">
                  <c:v>0</c:v>
                </c:pt>
                <c:pt idx="7">
                  <c:v>0</c:v>
                </c:pt>
                <c:pt idx="8">
                  <c:v>0</c:v>
                </c:pt>
                <c:pt idx="9">
                  <c:v>0</c:v>
                </c:pt>
                <c:pt idx="10">
                  <c:v>0</c:v>
                </c:pt>
                <c:pt idx="11">
                  <c:v>0</c:v>
                </c:pt>
              </c:numCache>
            </c:numRef>
          </c:val>
          <c:smooth val="0"/>
        </c:ser>
        <c:ser>
          <c:idx val="3"/>
          <c:order val="3"/>
          <c:tx>
            <c:strRef>
              <c:f>DISKBUSY!$E$1</c:f>
              <c:strCache>
                <c:ptCount val="1"/>
                <c:pt idx="0">
                  <c:v>dm-1</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DISKBUSY!$E$2:$E$13</c:f>
              <c:numCache>
                <c:formatCode>General</c:formatCode>
                <c:ptCount val="12"/>
                <c:pt idx="0">
                  <c:v>2</c:v>
                </c:pt>
                <c:pt idx="1">
                  <c:v>0</c:v>
                </c:pt>
                <c:pt idx="2">
                  <c:v>0</c:v>
                </c:pt>
                <c:pt idx="3">
                  <c:v>0</c:v>
                </c:pt>
                <c:pt idx="4">
                  <c:v>0</c:v>
                </c:pt>
                <c:pt idx="5">
                  <c:v>0</c:v>
                </c:pt>
                <c:pt idx="6">
                  <c:v>0</c:v>
                </c:pt>
                <c:pt idx="7">
                  <c:v>0</c:v>
                </c:pt>
                <c:pt idx="8">
                  <c:v>0</c:v>
                </c:pt>
                <c:pt idx="9">
                  <c:v>0</c:v>
                </c:pt>
                <c:pt idx="10">
                  <c:v>0</c:v>
                </c:pt>
                <c:pt idx="11">
                  <c:v>0</c:v>
                </c:pt>
              </c:numCache>
            </c:numRef>
          </c:val>
          <c:smooth val="0"/>
        </c:ser>
        <c:ser>
          <c:idx val="4"/>
          <c:order val="4"/>
          <c:tx>
            <c:strRef>
              <c:f>DISKBUSY!$F$1</c:f>
              <c:strCache>
                <c:ptCount val="1"/>
                <c:pt idx="0">
                  <c:v>sda</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DISKBUSY!$F$2:$F$13</c:f>
              <c:numCache>
                <c:formatCode>General</c:formatCode>
                <c:ptCount val="12"/>
                <c:pt idx="0">
                  <c:v>1.3</c:v>
                </c:pt>
                <c:pt idx="1">
                  <c:v>0</c:v>
                </c:pt>
                <c:pt idx="2">
                  <c:v>0</c:v>
                </c:pt>
                <c:pt idx="3">
                  <c:v>0</c:v>
                </c:pt>
                <c:pt idx="4">
                  <c:v>0</c:v>
                </c:pt>
                <c:pt idx="5">
                  <c:v>0</c:v>
                </c:pt>
                <c:pt idx="6">
                  <c:v>0</c:v>
                </c:pt>
                <c:pt idx="7">
                  <c:v>0</c:v>
                </c:pt>
                <c:pt idx="8">
                  <c:v>0</c:v>
                </c:pt>
                <c:pt idx="9">
                  <c:v>0</c:v>
                </c:pt>
                <c:pt idx="10">
                  <c:v>0</c:v>
                </c:pt>
                <c:pt idx="11">
                  <c:v>0</c:v>
                </c:pt>
              </c:numCache>
            </c:numRef>
          </c:val>
          <c:smooth val="0"/>
        </c:ser>
        <c:ser>
          <c:idx val="5"/>
          <c:order val="5"/>
          <c:tx>
            <c:strRef>
              <c:f>DISKBUSY!$G$1</c:f>
              <c:strCache>
                <c:ptCount val="1"/>
                <c:pt idx="0">
                  <c:v>sda1</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DISKBUSY!$G$2:$G$13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6"/>
          <c:order val="6"/>
          <c:tx>
            <c:strRef>
              <c:f>DISKBUSY!$H$1</c:f>
              <c:strCache>
                <c:ptCount val="1"/>
                <c:pt idx="0">
                  <c:v>sda2</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DISKBUSY!$H$2:$H$13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7"/>
          <c:tx>
            <c:strRef>
              <c:f>DISKBUSY!$I$1</c:f>
              <c:strCache>
                <c:ptCount val="1"/>
                <c:pt idx="0">
                  <c:v>sda3</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8"/>
          <c:tx>
            <c:strRef>
              <c:f>DISKBUSY!$J$1</c:f>
              <c:strCache>
                <c:ptCount val="1"/>
                <c:pt idx="0">
                  <c:v>sda4</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9"/>
          <c:tx>
            <c:strRef>
              <c:f>DISKBUSY!$K$1</c:f>
              <c:strCache>
                <c:ptCount val="1"/>
                <c:pt idx="0">
                  <c:v>sda5</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DISKBUSY!$L$1</c:f>
              <c:strCache>
                <c:ptCount val="1"/>
                <c:pt idx="0">
                  <c:v>dm-0</c:v>
                </c:pt>
              </c:strCache>
            </c:strRef>
          </c:tx>
          <c:marker>
            <c:symbol val="none"/>
          </c:marker>
          <c:cat>
            <c:numRef>
              <c:f>DISKBUSY!$A$2:$A$13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DISKBUSY!$L$2:$L$13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54879872"/>
        <c:axId val="156027520"/>
      </c:lineChart>
      <c:catAx>
        <c:axId val="15487987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6027520"/>
        <c:crosses val="autoZero"/>
        <c:auto val="0"/>
        <c:lblAlgn val="ctr"/>
        <c:lblOffset val="100"/>
        <c:noMultiLvlLbl val="0"/>
      </c:catAx>
      <c:valAx>
        <c:axId val="156027520"/>
        <c:scaling>
          <c:orientation val="minMax"/>
          <c:min val="0"/>
        </c:scaling>
        <c:delete val="0"/>
        <c:axPos val="l"/>
        <c:majorGridlines/>
        <c:numFmt formatCode="0.0" sourceLinked="0"/>
        <c:majorTickMark val="out"/>
        <c:minorTickMark val="none"/>
        <c:tickLblPos val="nextTo"/>
        <c:crossAx val="15487987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Read KB/s nmonreport  2019/7/4</a:t>
            </a:r>
          </a:p>
        </c:rich>
      </c:tx>
      <c:layout/>
      <c:overlay val="0"/>
    </c:title>
    <c:autoTitleDeleted val="0"/>
    <c:plotArea>
      <c:layout/>
      <c:barChart>
        <c:barDir val="col"/>
        <c:grouping val="stacked"/>
        <c:varyColors val="0"/>
        <c:ser>
          <c:idx val="0"/>
          <c:order val="0"/>
          <c:tx>
            <c:v>Avg.</c:v>
          </c:tx>
          <c:invertIfNegative val="0"/>
          <c:cat>
            <c:strRef>
              <c:f>DISKREAD!$B$1:$L$1</c:f>
              <c:strCache>
                <c:ptCount val="11"/>
                <c:pt idx="0">
                  <c:v>sdb</c:v>
                </c:pt>
                <c:pt idx="1">
                  <c:v>sdb1</c:v>
                </c:pt>
                <c:pt idx="2">
                  <c:v>dm-1</c:v>
                </c:pt>
                <c:pt idx="3">
                  <c:v>sda</c:v>
                </c:pt>
                <c:pt idx="4">
                  <c:v>sda6</c:v>
                </c:pt>
                <c:pt idx="5">
                  <c:v>sda1</c:v>
                </c:pt>
                <c:pt idx="6">
                  <c:v>sda2</c:v>
                </c:pt>
                <c:pt idx="7">
                  <c:v>sda3</c:v>
                </c:pt>
                <c:pt idx="8">
                  <c:v>sda4</c:v>
                </c:pt>
                <c:pt idx="9">
                  <c:v>sda5</c:v>
                </c:pt>
                <c:pt idx="10">
                  <c:v>dm-0</c:v>
                </c:pt>
              </c:strCache>
            </c:strRef>
          </c:cat>
          <c:val>
            <c:numRef>
              <c:f>DISKREAD!$B$15:$L$15</c:f>
              <c:numCache>
                <c:formatCode>0.0</c:formatCode>
                <c:ptCount val="11"/>
                <c:pt idx="0">
                  <c:v>2.875</c:v>
                </c:pt>
                <c:pt idx="1">
                  <c:v>2.875</c:v>
                </c:pt>
                <c:pt idx="2">
                  <c:v>2.875</c:v>
                </c:pt>
                <c:pt idx="3">
                  <c:v>2.2083333333333335</c:v>
                </c:pt>
                <c:pt idx="4">
                  <c:v>2.2083333333333335</c:v>
                </c:pt>
                <c:pt idx="5">
                  <c:v>0</c:v>
                </c:pt>
                <c:pt idx="6">
                  <c:v>0</c:v>
                </c:pt>
                <c:pt idx="7">
                  <c:v>0</c:v>
                </c:pt>
                <c:pt idx="8">
                  <c:v>0</c:v>
                </c:pt>
                <c:pt idx="9">
                  <c:v>0</c:v>
                </c:pt>
                <c:pt idx="10">
                  <c:v>0</c:v>
                </c:pt>
              </c:numCache>
            </c:numRef>
          </c:val>
        </c:ser>
        <c:ser>
          <c:idx val="1"/>
          <c:order val="1"/>
          <c:tx>
            <c:v>WAvg.</c:v>
          </c:tx>
          <c:invertIfNegative val="0"/>
          <c:val>
            <c:numRef>
              <c:f>DISKREAD!$B$16:$L$16</c:f>
              <c:numCache>
                <c:formatCode>0.0</c:formatCode>
                <c:ptCount val="11"/>
                <c:pt idx="0">
                  <c:v>31.625</c:v>
                </c:pt>
                <c:pt idx="1">
                  <c:v>31.625</c:v>
                </c:pt>
                <c:pt idx="2">
                  <c:v>31.625</c:v>
                </c:pt>
                <c:pt idx="3">
                  <c:v>24.291666666666668</c:v>
                </c:pt>
                <c:pt idx="4">
                  <c:v>24.291666666666668</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156288512"/>
        <c:axId val="1562900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DISKREAD!$B$17:$L$17</c:f>
              <c:numCache>
                <c:formatCode>0.0</c:formatCode>
                <c:ptCount val="11"/>
                <c:pt idx="0">
                  <c:v>34.5</c:v>
                </c:pt>
                <c:pt idx="1">
                  <c:v>34.5</c:v>
                </c:pt>
                <c:pt idx="2">
                  <c:v>34.5</c:v>
                </c:pt>
                <c:pt idx="3">
                  <c:v>26.5</c:v>
                </c:pt>
                <c:pt idx="4">
                  <c:v>26.5</c:v>
                </c:pt>
                <c:pt idx="5">
                  <c:v>0</c:v>
                </c:pt>
                <c:pt idx="6">
                  <c:v>0</c:v>
                </c:pt>
                <c:pt idx="7">
                  <c:v>0</c:v>
                </c:pt>
                <c:pt idx="8">
                  <c:v>0</c:v>
                </c:pt>
                <c:pt idx="9">
                  <c:v>0</c:v>
                </c:pt>
                <c:pt idx="10">
                  <c:v>0</c:v>
                </c:pt>
              </c:numCache>
            </c:numRef>
          </c:val>
          <c:smooth val="0"/>
        </c:ser>
        <c:ser>
          <c:idx val="3"/>
          <c:order val="3"/>
          <c:tx>
            <c:v>Min</c:v>
          </c:tx>
          <c:spPr>
            <a:ln w="25400">
              <a:solidFill>
                <a:srgbClr val="000000"/>
              </a:solidFill>
              <a:prstDash val="solid"/>
            </a:ln>
          </c:spPr>
          <c:marker>
            <c:symbol val="none"/>
          </c:marker>
          <c:val>
            <c:numRef>
              <c:f>DISKREAD!$B$18:$L$18</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56619136"/>
        <c:axId val="156616576"/>
      </c:lineChart>
      <c:catAx>
        <c:axId val="156288512"/>
        <c:scaling>
          <c:orientation val="minMax"/>
        </c:scaling>
        <c:delete val="0"/>
        <c:axPos val="b"/>
        <c:majorTickMark val="out"/>
        <c:minorTickMark val="none"/>
        <c:tickLblPos val="nextTo"/>
        <c:txPr>
          <a:bodyPr rot="-5400000" vert="horz"/>
          <a:lstStyle/>
          <a:p>
            <a:pPr>
              <a:defRPr/>
            </a:pPr>
            <a:endParaRPr lang="zh-CN"/>
          </a:p>
        </c:txPr>
        <c:crossAx val="156290048"/>
        <c:crosses val="autoZero"/>
        <c:auto val="1"/>
        <c:lblAlgn val="ctr"/>
        <c:lblOffset val="100"/>
        <c:tickLblSkip val="1"/>
        <c:noMultiLvlLbl val="0"/>
      </c:catAx>
      <c:valAx>
        <c:axId val="156290048"/>
        <c:scaling>
          <c:orientation val="minMax"/>
          <c:max val="35.5"/>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56288512"/>
        <c:crosses val="autoZero"/>
        <c:crossBetween val="between"/>
      </c:valAx>
      <c:valAx>
        <c:axId val="156616576"/>
        <c:scaling>
          <c:orientation val="minMax"/>
          <c:max val="35.5"/>
          <c:min val="0"/>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56619136"/>
        <c:crosses val="max"/>
        <c:crossBetween val="between"/>
      </c:valAx>
      <c:catAx>
        <c:axId val="156619136"/>
        <c:scaling>
          <c:orientation val="minMax"/>
        </c:scaling>
        <c:delete val="1"/>
        <c:axPos val="b"/>
        <c:majorTickMark val="out"/>
        <c:minorTickMark val="none"/>
        <c:tickLblPos val="nextTo"/>
        <c:crossAx val="15661657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Read KB/s nmonreport  2019/7/4</a:t>
            </a:r>
          </a:p>
        </c:rich>
      </c:tx>
      <c:layout/>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DISKREAD!$B$2:$B$13</c:f>
              <c:numCache>
                <c:formatCode>General</c:formatCode>
                <c:ptCount val="12"/>
                <c:pt idx="0">
                  <c:v>34.5</c:v>
                </c:pt>
                <c:pt idx="1">
                  <c:v>0</c:v>
                </c:pt>
                <c:pt idx="2">
                  <c:v>0</c:v>
                </c:pt>
                <c:pt idx="3">
                  <c:v>0</c:v>
                </c:pt>
                <c:pt idx="4">
                  <c:v>0</c:v>
                </c:pt>
                <c:pt idx="5">
                  <c:v>0</c:v>
                </c:pt>
                <c:pt idx="6">
                  <c:v>0</c:v>
                </c:pt>
                <c:pt idx="7">
                  <c:v>0</c:v>
                </c:pt>
                <c:pt idx="8">
                  <c:v>0</c:v>
                </c:pt>
                <c:pt idx="9">
                  <c:v>0</c:v>
                </c:pt>
                <c:pt idx="10">
                  <c:v>0</c:v>
                </c:pt>
                <c:pt idx="11">
                  <c:v>0</c:v>
                </c:pt>
              </c:numCache>
            </c:numRef>
          </c:val>
          <c:smooth val="0"/>
        </c:ser>
        <c:ser>
          <c:idx val="1"/>
          <c:order val="1"/>
          <c:tx>
            <c:strRef>
              <c:f>DISKREAD!$C$1</c:f>
              <c:strCache>
                <c:ptCount val="1"/>
                <c:pt idx="0">
                  <c:v>sdb1</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DISKREAD!$C$2:$C$13</c:f>
              <c:numCache>
                <c:formatCode>General</c:formatCode>
                <c:ptCount val="12"/>
                <c:pt idx="0">
                  <c:v>34.5</c:v>
                </c:pt>
                <c:pt idx="1">
                  <c:v>0</c:v>
                </c:pt>
                <c:pt idx="2">
                  <c:v>0</c:v>
                </c:pt>
                <c:pt idx="3">
                  <c:v>0</c:v>
                </c:pt>
                <c:pt idx="4">
                  <c:v>0</c:v>
                </c:pt>
                <c:pt idx="5">
                  <c:v>0</c:v>
                </c:pt>
                <c:pt idx="6">
                  <c:v>0</c:v>
                </c:pt>
                <c:pt idx="7">
                  <c:v>0</c:v>
                </c:pt>
                <c:pt idx="8">
                  <c:v>0</c:v>
                </c:pt>
                <c:pt idx="9">
                  <c:v>0</c:v>
                </c:pt>
                <c:pt idx="10">
                  <c:v>0</c:v>
                </c:pt>
                <c:pt idx="11">
                  <c:v>0</c:v>
                </c:pt>
              </c:numCache>
            </c:numRef>
          </c:val>
          <c:smooth val="0"/>
        </c:ser>
        <c:ser>
          <c:idx val="2"/>
          <c:order val="2"/>
          <c:tx>
            <c:strRef>
              <c:f>DISKREAD!$D$1</c:f>
              <c:strCache>
                <c:ptCount val="1"/>
                <c:pt idx="0">
                  <c:v>dm-1</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DISKREAD!$D$2:$D$13</c:f>
              <c:numCache>
                <c:formatCode>General</c:formatCode>
                <c:ptCount val="12"/>
                <c:pt idx="0">
                  <c:v>34.5</c:v>
                </c:pt>
                <c:pt idx="1">
                  <c:v>0</c:v>
                </c:pt>
                <c:pt idx="2">
                  <c:v>0</c:v>
                </c:pt>
                <c:pt idx="3">
                  <c:v>0</c:v>
                </c:pt>
                <c:pt idx="4">
                  <c:v>0</c:v>
                </c:pt>
                <c:pt idx="5">
                  <c:v>0</c:v>
                </c:pt>
                <c:pt idx="6">
                  <c:v>0</c:v>
                </c:pt>
                <c:pt idx="7">
                  <c:v>0</c:v>
                </c:pt>
                <c:pt idx="8">
                  <c:v>0</c:v>
                </c:pt>
                <c:pt idx="9">
                  <c:v>0</c:v>
                </c:pt>
                <c:pt idx="10">
                  <c:v>0</c:v>
                </c:pt>
                <c:pt idx="11">
                  <c:v>0</c:v>
                </c:pt>
              </c:numCache>
            </c:numRef>
          </c:val>
          <c:smooth val="0"/>
        </c:ser>
        <c:ser>
          <c:idx val="3"/>
          <c:order val="3"/>
          <c:tx>
            <c:strRef>
              <c:f>DISKREAD!$E$1</c:f>
              <c:strCache>
                <c:ptCount val="1"/>
                <c:pt idx="0">
                  <c:v>sda</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DISKREAD!$E$2:$E$13</c:f>
              <c:numCache>
                <c:formatCode>General</c:formatCode>
                <c:ptCount val="12"/>
                <c:pt idx="0">
                  <c:v>26.5</c:v>
                </c:pt>
                <c:pt idx="1">
                  <c:v>0</c:v>
                </c:pt>
                <c:pt idx="2">
                  <c:v>0</c:v>
                </c:pt>
                <c:pt idx="3">
                  <c:v>0</c:v>
                </c:pt>
                <c:pt idx="4">
                  <c:v>0</c:v>
                </c:pt>
                <c:pt idx="5">
                  <c:v>0</c:v>
                </c:pt>
                <c:pt idx="6">
                  <c:v>0</c:v>
                </c:pt>
                <c:pt idx="7">
                  <c:v>0</c:v>
                </c:pt>
                <c:pt idx="8">
                  <c:v>0</c:v>
                </c:pt>
                <c:pt idx="9">
                  <c:v>0</c:v>
                </c:pt>
                <c:pt idx="10">
                  <c:v>0</c:v>
                </c:pt>
                <c:pt idx="11">
                  <c:v>0</c:v>
                </c:pt>
              </c:numCache>
            </c:numRef>
          </c:val>
          <c:smooth val="0"/>
        </c:ser>
        <c:ser>
          <c:idx val="4"/>
          <c:order val="4"/>
          <c:tx>
            <c:strRef>
              <c:f>DISKREAD!$F$1</c:f>
              <c:strCache>
                <c:ptCount val="1"/>
                <c:pt idx="0">
                  <c:v>sda6</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DISKREAD!$F$2:$F$13</c:f>
              <c:numCache>
                <c:formatCode>General</c:formatCode>
                <c:ptCount val="12"/>
                <c:pt idx="0">
                  <c:v>26.5</c:v>
                </c:pt>
                <c:pt idx="1">
                  <c:v>0</c:v>
                </c:pt>
                <c:pt idx="2">
                  <c:v>0</c:v>
                </c:pt>
                <c:pt idx="3">
                  <c:v>0</c:v>
                </c:pt>
                <c:pt idx="4">
                  <c:v>0</c:v>
                </c:pt>
                <c:pt idx="5">
                  <c:v>0</c:v>
                </c:pt>
                <c:pt idx="6">
                  <c:v>0</c:v>
                </c:pt>
                <c:pt idx="7">
                  <c:v>0</c:v>
                </c:pt>
                <c:pt idx="8">
                  <c:v>0</c:v>
                </c:pt>
                <c:pt idx="9">
                  <c:v>0</c:v>
                </c:pt>
                <c:pt idx="10">
                  <c:v>0</c:v>
                </c:pt>
                <c:pt idx="11">
                  <c:v>0</c:v>
                </c:pt>
              </c:numCache>
            </c:numRef>
          </c:val>
          <c:smooth val="0"/>
        </c:ser>
        <c:ser>
          <c:idx val="5"/>
          <c:order val="5"/>
          <c:tx>
            <c:strRef>
              <c:f>DISKREAD!$G$1</c:f>
              <c:strCache>
                <c:ptCount val="1"/>
                <c:pt idx="0">
                  <c:v>sda1</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DISKREAD!$G$2:$G$13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6"/>
          <c:order val="6"/>
          <c:tx>
            <c:strRef>
              <c:f>DISKREAD!$H$1</c:f>
              <c:strCache>
                <c:ptCount val="1"/>
                <c:pt idx="0">
                  <c:v>sda2</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DISKREAD!$H$2:$H$13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7"/>
          <c:tx>
            <c:strRef>
              <c:f>DISKREAD!$I$1</c:f>
              <c:strCache>
                <c:ptCount val="1"/>
                <c:pt idx="0">
                  <c:v>sda3</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8"/>
          <c:tx>
            <c:strRef>
              <c:f>DISKREAD!$J$1</c:f>
              <c:strCache>
                <c:ptCount val="1"/>
                <c:pt idx="0">
                  <c:v>sda4</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9"/>
          <c:tx>
            <c:strRef>
              <c:f>DISKREAD!$K$1</c:f>
              <c:strCache>
                <c:ptCount val="1"/>
                <c:pt idx="0">
                  <c:v>sda5</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DISKREAD!$L$1</c:f>
              <c:strCache>
                <c:ptCount val="1"/>
                <c:pt idx="0">
                  <c:v>dm-0</c:v>
                </c:pt>
              </c:strCache>
            </c:strRef>
          </c:tx>
          <c:marker>
            <c:symbol val="none"/>
          </c:marker>
          <c:cat>
            <c:numRef>
              <c:f>DISKREAD!$A$2:$A$13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DISKREAD!$L$2:$L$13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56343680"/>
        <c:axId val="156628480"/>
      </c:lineChart>
      <c:catAx>
        <c:axId val="15634368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6628480"/>
        <c:crosses val="autoZero"/>
        <c:auto val="0"/>
        <c:lblAlgn val="ctr"/>
        <c:lblOffset val="100"/>
        <c:noMultiLvlLbl val="0"/>
      </c:catAx>
      <c:valAx>
        <c:axId val="156628480"/>
        <c:scaling>
          <c:orientation val="minMax"/>
          <c:min val="0"/>
        </c:scaling>
        <c:delete val="0"/>
        <c:axPos val="l"/>
        <c:majorGridlines/>
        <c:numFmt formatCode="0" sourceLinked="0"/>
        <c:majorTickMark val="out"/>
        <c:minorTickMark val="none"/>
        <c:tickLblPos val="nextTo"/>
        <c:crossAx val="1563436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Write KB/s nmonreport  2019/7/4</a:t>
            </a:r>
          </a:p>
        </c:rich>
      </c:tx>
      <c:layout/>
      <c:overlay val="0"/>
    </c:title>
    <c:autoTitleDeleted val="0"/>
    <c:plotArea>
      <c:layout/>
      <c:barChart>
        <c:barDir val="col"/>
        <c:grouping val="stacked"/>
        <c:varyColors val="0"/>
        <c:ser>
          <c:idx val="0"/>
          <c:order val="0"/>
          <c:tx>
            <c:v>Avg.</c:v>
          </c:tx>
          <c:invertIfNegative val="0"/>
          <c:cat>
            <c:strRef>
              <c:f>DISKWRITE!$B$1:$L$1</c:f>
              <c:strCache>
                <c:ptCount val="11"/>
                <c:pt idx="0">
                  <c:v>sda</c:v>
                </c:pt>
                <c:pt idx="1">
                  <c:v>sda6</c:v>
                </c:pt>
                <c:pt idx="2">
                  <c:v>dm-1</c:v>
                </c:pt>
                <c:pt idx="3">
                  <c:v>sdb</c:v>
                </c:pt>
                <c:pt idx="4">
                  <c:v>sdb1</c:v>
                </c:pt>
                <c:pt idx="5">
                  <c:v>dm-0</c:v>
                </c:pt>
                <c:pt idx="6">
                  <c:v>sda1</c:v>
                </c:pt>
                <c:pt idx="7">
                  <c:v>sda2</c:v>
                </c:pt>
                <c:pt idx="8">
                  <c:v>sda3</c:v>
                </c:pt>
                <c:pt idx="9">
                  <c:v>sda4</c:v>
                </c:pt>
                <c:pt idx="10">
                  <c:v>sda5</c:v>
                </c:pt>
              </c:strCache>
            </c:strRef>
          </c:cat>
          <c:val>
            <c:numRef>
              <c:f>DISKWRITE!$B$15:$L$15</c:f>
              <c:numCache>
                <c:formatCode>0.0</c:formatCode>
                <c:ptCount val="11"/>
                <c:pt idx="0">
                  <c:v>32.824999999999996</c:v>
                </c:pt>
                <c:pt idx="1">
                  <c:v>32.824999999999996</c:v>
                </c:pt>
                <c:pt idx="2">
                  <c:v>0.5</c:v>
                </c:pt>
                <c:pt idx="3">
                  <c:v>0.53333333333333333</c:v>
                </c:pt>
                <c:pt idx="4">
                  <c:v>0.53333333333333333</c:v>
                </c:pt>
                <c:pt idx="5">
                  <c:v>3.3333333333333333E-2</c:v>
                </c:pt>
                <c:pt idx="6">
                  <c:v>0</c:v>
                </c:pt>
                <c:pt idx="7">
                  <c:v>0</c:v>
                </c:pt>
                <c:pt idx="8">
                  <c:v>0</c:v>
                </c:pt>
                <c:pt idx="9">
                  <c:v>0</c:v>
                </c:pt>
                <c:pt idx="10">
                  <c:v>0</c:v>
                </c:pt>
              </c:numCache>
            </c:numRef>
          </c:val>
        </c:ser>
        <c:ser>
          <c:idx val="1"/>
          <c:order val="1"/>
          <c:tx>
            <c:v>WAvg.</c:v>
          </c:tx>
          <c:invertIfNegative val="0"/>
          <c:val>
            <c:numRef>
              <c:f>DISKWRITE!$B$16:$L$16</c:f>
              <c:numCache>
                <c:formatCode>0.0</c:formatCode>
                <c:ptCount val="11"/>
                <c:pt idx="0">
                  <c:v>128.7407019548109</c:v>
                </c:pt>
                <c:pt idx="1">
                  <c:v>128.7407019548109</c:v>
                </c:pt>
                <c:pt idx="2">
                  <c:v>2.5533333333333332</c:v>
                </c:pt>
                <c:pt idx="3">
                  <c:v>2.3541666666666665</c:v>
                </c:pt>
                <c:pt idx="4">
                  <c:v>2.3541666666666665</c:v>
                </c:pt>
                <c:pt idx="5">
                  <c:v>0.36666666666666675</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156818048"/>
        <c:axId val="15716390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DISKWRITE!$B$17:$L$17</c:f>
              <c:numCache>
                <c:formatCode>0.0</c:formatCode>
                <c:ptCount val="11"/>
                <c:pt idx="0">
                  <c:v>243.1</c:v>
                </c:pt>
                <c:pt idx="1">
                  <c:v>243.1</c:v>
                </c:pt>
                <c:pt idx="2">
                  <c:v>3.4</c:v>
                </c:pt>
                <c:pt idx="3">
                  <c:v>3.4</c:v>
                </c:pt>
                <c:pt idx="4">
                  <c:v>3.4</c:v>
                </c:pt>
                <c:pt idx="5">
                  <c:v>0.4</c:v>
                </c:pt>
                <c:pt idx="6">
                  <c:v>0</c:v>
                </c:pt>
                <c:pt idx="7">
                  <c:v>0</c:v>
                </c:pt>
                <c:pt idx="8">
                  <c:v>0</c:v>
                </c:pt>
                <c:pt idx="9">
                  <c:v>0</c:v>
                </c:pt>
                <c:pt idx="10">
                  <c:v>0</c:v>
                </c:pt>
              </c:numCache>
            </c:numRef>
          </c:val>
          <c:smooth val="0"/>
        </c:ser>
        <c:ser>
          <c:idx val="3"/>
          <c:order val="3"/>
          <c:tx>
            <c:v>Min</c:v>
          </c:tx>
          <c:spPr>
            <a:ln w="25400">
              <a:solidFill>
                <a:srgbClr val="000000"/>
              </a:solidFill>
              <a:prstDash val="solid"/>
            </a:ln>
          </c:spPr>
          <c:marker>
            <c:symbol val="none"/>
          </c:marker>
          <c:val>
            <c:numRef>
              <c:f>DISKWRITE!$B$18:$L$18</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57333376"/>
        <c:axId val="157203840"/>
      </c:lineChart>
      <c:catAx>
        <c:axId val="156818048"/>
        <c:scaling>
          <c:orientation val="minMax"/>
        </c:scaling>
        <c:delete val="0"/>
        <c:axPos val="b"/>
        <c:majorTickMark val="out"/>
        <c:minorTickMark val="none"/>
        <c:tickLblPos val="nextTo"/>
        <c:txPr>
          <a:bodyPr rot="-5400000" vert="horz"/>
          <a:lstStyle/>
          <a:p>
            <a:pPr>
              <a:defRPr/>
            </a:pPr>
            <a:endParaRPr lang="zh-CN"/>
          </a:p>
        </c:txPr>
        <c:crossAx val="157163904"/>
        <c:crosses val="autoZero"/>
        <c:auto val="1"/>
        <c:lblAlgn val="ctr"/>
        <c:lblOffset val="100"/>
        <c:tickLblSkip val="1"/>
        <c:noMultiLvlLbl val="0"/>
      </c:catAx>
      <c:valAx>
        <c:axId val="157163904"/>
        <c:scaling>
          <c:orientation val="minMax"/>
          <c:max val="244.1"/>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56818048"/>
        <c:crosses val="autoZero"/>
        <c:crossBetween val="between"/>
      </c:valAx>
      <c:valAx>
        <c:axId val="157203840"/>
        <c:scaling>
          <c:orientation val="minMax"/>
          <c:max val="244.1"/>
          <c:min val="0"/>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57333376"/>
        <c:crosses val="max"/>
        <c:crossBetween val="between"/>
      </c:valAx>
      <c:catAx>
        <c:axId val="157333376"/>
        <c:scaling>
          <c:orientation val="minMax"/>
        </c:scaling>
        <c:delete val="1"/>
        <c:axPos val="b"/>
        <c:majorTickMark val="out"/>
        <c:minorTickMark val="none"/>
        <c:tickLblPos val="nextTo"/>
        <c:crossAx val="15720384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Write KB/s nmonreport  2019/7/4</a:t>
            </a:r>
          </a:p>
        </c:rich>
      </c:tx>
      <c:layout/>
      <c:overlay val="0"/>
    </c:title>
    <c:autoTitleDeleted val="0"/>
    <c:plotArea>
      <c:layout/>
      <c:lineChart>
        <c:grouping val="standard"/>
        <c:varyColors val="0"/>
        <c:ser>
          <c:idx val="0"/>
          <c:order val="0"/>
          <c:tx>
            <c:strRef>
              <c:f>DISKWRITE!$B$1</c:f>
              <c:strCache>
                <c:ptCount val="1"/>
                <c:pt idx="0">
                  <c:v>sda</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DISKWRITE!$B$2:$B$13</c:f>
              <c:numCache>
                <c:formatCode>General</c:formatCode>
                <c:ptCount val="12"/>
                <c:pt idx="0">
                  <c:v>0</c:v>
                </c:pt>
                <c:pt idx="1">
                  <c:v>44.6</c:v>
                </c:pt>
                <c:pt idx="2">
                  <c:v>8.8000000000000007</c:v>
                </c:pt>
                <c:pt idx="3">
                  <c:v>4.8</c:v>
                </c:pt>
                <c:pt idx="4">
                  <c:v>11.2</c:v>
                </c:pt>
                <c:pt idx="5">
                  <c:v>243.1</c:v>
                </c:pt>
                <c:pt idx="6">
                  <c:v>45.4</c:v>
                </c:pt>
                <c:pt idx="7">
                  <c:v>4.8</c:v>
                </c:pt>
                <c:pt idx="8">
                  <c:v>8</c:v>
                </c:pt>
                <c:pt idx="9">
                  <c:v>8</c:v>
                </c:pt>
                <c:pt idx="10">
                  <c:v>8</c:v>
                </c:pt>
                <c:pt idx="11">
                  <c:v>7.2</c:v>
                </c:pt>
              </c:numCache>
            </c:numRef>
          </c:val>
          <c:smooth val="0"/>
        </c:ser>
        <c:ser>
          <c:idx val="1"/>
          <c:order val="1"/>
          <c:tx>
            <c:strRef>
              <c:f>DISKWRITE!$C$1</c:f>
              <c:strCache>
                <c:ptCount val="1"/>
                <c:pt idx="0">
                  <c:v>sda6</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DISKWRITE!$C$2:$C$13</c:f>
              <c:numCache>
                <c:formatCode>General</c:formatCode>
                <c:ptCount val="12"/>
                <c:pt idx="0">
                  <c:v>0</c:v>
                </c:pt>
                <c:pt idx="1">
                  <c:v>44.6</c:v>
                </c:pt>
                <c:pt idx="2">
                  <c:v>8.8000000000000007</c:v>
                </c:pt>
                <c:pt idx="3">
                  <c:v>4.8</c:v>
                </c:pt>
                <c:pt idx="4">
                  <c:v>11.2</c:v>
                </c:pt>
                <c:pt idx="5">
                  <c:v>243.1</c:v>
                </c:pt>
                <c:pt idx="6">
                  <c:v>45.4</c:v>
                </c:pt>
                <c:pt idx="7">
                  <c:v>4.8</c:v>
                </c:pt>
                <c:pt idx="8">
                  <c:v>8</c:v>
                </c:pt>
                <c:pt idx="9">
                  <c:v>8</c:v>
                </c:pt>
                <c:pt idx="10">
                  <c:v>8</c:v>
                </c:pt>
                <c:pt idx="11">
                  <c:v>7.2</c:v>
                </c:pt>
              </c:numCache>
            </c:numRef>
          </c:val>
          <c:smooth val="0"/>
        </c:ser>
        <c:ser>
          <c:idx val="2"/>
          <c:order val="2"/>
          <c:tx>
            <c:strRef>
              <c:f>DISKWRITE!$D$1</c:f>
              <c:strCache>
                <c:ptCount val="1"/>
                <c:pt idx="0">
                  <c:v>dm-1</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DISKWRITE!$D$2:$D$13</c:f>
              <c:numCache>
                <c:formatCode>General</c:formatCode>
                <c:ptCount val="12"/>
                <c:pt idx="0">
                  <c:v>0</c:v>
                </c:pt>
                <c:pt idx="1">
                  <c:v>0</c:v>
                </c:pt>
                <c:pt idx="2">
                  <c:v>0</c:v>
                </c:pt>
                <c:pt idx="3">
                  <c:v>0</c:v>
                </c:pt>
                <c:pt idx="4">
                  <c:v>2.6</c:v>
                </c:pt>
                <c:pt idx="5">
                  <c:v>0</c:v>
                </c:pt>
                <c:pt idx="6">
                  <c:v>0</c:v>
                </c:pt>
                <c:pt idx="7">
                  <c:v>0</c:v>
                </c:pt>
                <c:pt idx="8">
                  <c:v>0</c:v>
                </c:pt>
                <c:pt idx="9">
                  <c:v>0</c:v>
                </c:pt>
                <c:pt idx="10">
                  <c:v>3.4</c:v>
                </c:pt>
                <c:pt idx="11">
                  <c:v>0</c:v>
                </c:pt>
              </c:numCache>
            </c:numRef>
          </c:val>
          <c:smooth val="0"/>
        </c:ser>
        <c:ser>
          <c:idx val="3"/>
          <c:order val="3"/>
          <c:tx>
            <c:strRef>
              <c:f>DISKWRITE!$E$1</c:f>
              <c:strCache>
                <c:ptCount val="1"/>
                <c:pt idx="0">
                  <c:v>sdb</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DISKWRITE!$E$2:$E$13</c:f>
              <c:numCache>
                <c:formatCode>General</c:formatCode>
                <c:ptCount val="12"/>
                <c:pt idx="0">
                  <c:v>0</c:v>
                </c:pt>
                <c:pt idx="1">
                  <c:v>0</c:v>
                </c:pt>
                <c:pt idx="2">
                  <c:v>0</c:v>
                </c:pt>
                <c:pt idx="3">
                  <c:v>0</c:v>
                </c:pt>
                <c:pt idx="4">
                  <c:v>2.6</c:v>
                </c:pt>
                <c:pt idx="5">
                  <c:v>0</c:v>
                </c:pt>
                <c:pt idx="6">
                  <c:v>0</c:v>
                </c:pt>
                <c:pt idx="7">
                  <c:v>0.4</c:v>
                </c:pt>
                <c:pt idx="8">
                  <c:v>0</c:v>
                </c:pt>
                <c:pt idx="9">
                  <c:v>0</c:v>
                </c:pt>
                <c:pt idx="10">
                  <c:v>3.4</c:v>
                </c:pt>
                <c:pt idx="11">
                  <c:v>0</c:v>
                </c:pt>
              </c:numCache>
            </c:numRef>
          </c:val>
          <c:smooth val="0"/>
        </c:ser>
        <c:ser>
          <c:idx val="4"/>
          <c:order val="4"/>
          <c:tx>
            <c:strRef>
              <c:f>DISKWRITE!$F$1</c:f>
              <c:strCache>
                <c:ptCount val="1"/>
                <c:pt idx="0">
                  <c:v>sdb1</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DISKWRITE!$F$2:$F$13</c:f>
              <c:numCache>
                <c:formatCode>General</c:formatCode>
                <c:ptCount val="12"/>
                <c:pt idx="0">
                  <c:v>0</c:v>
                </c:pt>
                <c:pt idx="1">
                  <c:v>0</c:v>
                </c:pt>
                <c:pt idx="2">
                  <c:v>0</c:v>
                </c:pt>
                <c:pt idx="3">
                  <c:v>0</c:v>
                </c:pt>
                <c:pt idx="4">
                  <c:v>2.6</c:v>
                </c:pt>
                <c:pt idx="5">
                  <c:v>0</c:v>
                </c:pt>
                <c:pt idx="6">
                  <c:v>0</c:v>
                </c:pt>
                <c:pt idx="7">
                  <c:v>0.4</c:v>
                </c:pt>
                <c:pt idx="8">
                  <c:v>0</c:v>
                </c:pt>
                <c:pt idx="9">
                  <c:v>0</c:v>
                </c:pt>
                <c:pt idx="10">
                  <c:v>3.4</c:v>
                </c:pt>
                <c:pt idx="11">
                  <c:v>0</c:v>
                </c:pt>
              </c:numCache>
            </c:numRef>
          </c:val>
          <c:smooth val="0"/>
        </c:ser>
        <c:ser>
          <c:idx val="5"/>
          <c:order val="5"/>
          <c:tx>
            <c:strRef>
              <c:f>DISKWRITE!$G$1</c:f>
              <c:strCache>
                <c:ptCount val="1"/>
                <c:pt idx="0">
                  <c:v>dm-0</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DISKWRITE!$G$2:$G$13</c:f>
              <c:numCache>
                <c:formatCode>General</c:formatCode>
                <c:ptCount val="12"/>
                <c:pt idx="0">
                  <c:v>0</c:v>
                </c:pt>
                <c:pt idx="1">
                  <c:v>0</c:v>
                </c:pt>
                <c:pt idx="2">
                  <c:v>0</c:v>
                </c:pt>
                <c:pt idx="3">
                  <c:v>0</c:v>
                </c:pt>
                <c:pt idx="4">
                  <c:v>0</c:v>
                </c:pt>
                <c:pt idx="5">
                  <c:v>0</c:v>
                </c:pt>
                <c:pt idx="6">
                  <c:v>0</c:v>
                </c:pt>
                <c:pt idx="7">
                  <c:v>0.4</c:v>
                </c:pt>
                <c:pt idx="8">
                  <c:v>0</c:v>
                </c:pt>
                <c:pt idx="9">
                  <c:v>0</c:v>
                </c:pt>
                <c:pt idx="10">
                  <c:v>0</c:v>
                </c:pt>
                <c:pt idx="11">
                  <c:v>0</c:v>
                </c:pt>
              </c:numCache>
            </c:numRef>
          </c:val>
          <c:smooth val="0"/>
        </c:ser>
        <c:ser>
          <c:idx val="6"/>
          <c:order val="6"/>
          <c:tx>
            <c:strRef>
              <c:f>DISKWRITE!$H$1</c:f>
              <c:strCache>
                <c:ptCount val="1"/>
                <c:pt idx="0">
                  <c:v>sda1</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DISKWRITE!$H$2:$H$13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7"/>
          <c:tx>
            <c:strRef>
              <c:f>DISKWRITE!$I$1</c:f>
              <c:strCache>
                <c:ptCount val="1"/>
                <c:pt idx="0">
                  <c:v>sda2</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8"/>
          <c:tx>
            <c:strRef>
              <c:f>DISKWRITE!$J$1</c:f>
              <c:strCache>
                <c:ptCount val="1"/>
                <c:pt idx="0">
                  <c:v>sda3</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9"/>
          <c:tx>
            <c:strRef>
              <c:f>DISKWRITE!$K$1</c:f>
              <c:strCache>
                <c:ptCount val="1"/>
                <c:pt idx="0">
                  <c:v>sda4</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DISKWRITE!$L$1</c:f>
              <c:strCache>
                <c:ptCount val="1"/>
                <c:pt idx="0">
                  <c:v>sda5</c:v>
                </c:pt>
              </c:strCache>
            </c:strRef>
          </c:tx>
          <c:marker>
            <c:symbol val="none"/>
          </c:marker>
          <c:cat>
            <c:numRef>
              <c:f>DISKWRITE!$A$2:$A$13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DISKWRITE!$L$2:$L$13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57201536"/>
        <c:axId val="157342720"/>
      </c:lineChart>
      <c:catAx>
        <c:axId val="15720153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7342720"/>
        <c:crosses val="autoZero"/>
        <c:auto val="0"/>
        <c:lblAlgn val="ctr"/>
        <c:lblOffset val="100"/>
        <c:noMultiLvlLbl val="0"/>
      </c:catAx>
      <c:valAx>
        <c:axId val="157342720"/>
        <c:scaling>
          <c:orientation val="minMax"/>
          <c:min val="0"/>
        </c:scaling>
        <c:delete val="0"/>
        <c:axPos val="l"/>
        <c:majorGridlines/>
        <c:numFmt formatCode="0" sourceLinked="0"/>
        <c:majorTickMark val="out"/>
        <c:minorTickMark val="none"/>
        <c:tickLblPos val="nextTo"/>
        <c:crossAx val="15720153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transfers per second nmonreport  2019/7/4</a:t>
            </a:r>
          </a:p>
        </c:rich>
      </c:tx>
      <c:layout/>
      <c:overlay val="0"/>
    </c:title>
    <c:autoTitleDeleted val="0"/>
    <c:plotArea>
      <c:layout/>
      <c:barChart>
        <c:barDir val="col"/>
        <c:grouping val="stacked"/>
        <c:varyColors val="0"/>
        <c:ser>
          <c:idx val="0"/>
          <c:order val="0"/>
          <c:tx>
            <c:v>Avg.</c:v>
          </c:tx>
          <c:invertIfNegative val="0"/>
          <c:cat>
            <c:strRef>
              <c:f>DISKXFER!$B$1:$L$1</c:f>
              <c:strCache>
                <c:ptCount val="11"/>
                <c:pt idx="0">
                  <c:v>dm-1</c:v>
                </c:pt>
                <c:pt idx="1">
                  <c:v>sda</c:v>
                </c:pt>
                <c:pt idx="2">
                  <c:v>sda6</c:v>
                </c:pt>
                <c:pt idx="3">
                  <c:v>sdb1</c:v>
                </c:pt>
                <c:pt idx="4">
                  <c:v>sdb</c:v>
                </c:pt>
                <c:pt idx="5">
                  <c:v>dm-0</c:v>
                </c:pt>
                <c:pt idx="6">
                  <c:v>sda1</c:v>
                </c:pt>
                <c:pt idx="7">
                  <c:v>sda2</c:v>
                </c:pt>
                <c:pt idx="8">
                  <c:v>sda3</c:v>
                </c:pt>
                <c:pt idx="9">
                  <c:v>sda4</c:v>
                </c:pt>
                <c:pt idx="10">
                  <c:v>sda5</c:v>
                </c:pt>
              </c:strCache>
            </c:strRef>
          </c:cat>
          <c:val>
            <c:numRef>
              <c:f>DISKXFER!$B$15:$L$15</c:f>
              <c:numCache>
                <c:formatCode>0.0</c:formatCode>
                <c:ptCount val="11"/>
                <c:pt idx="0">
                  <c:v>0.8833333333333333</c:v>
                </c:pt>
                <c:pt idx="1">
                  <c:v>1.8250000000000004</c:v>
                </c:pt>
                <c:pt idx="2">
                  <c:v>1.8250000000000004</c:v>
                </c:pt>
                <c:pt idx="3">
                  <c:v>0.28333333333333338</c:v>
                </c:pt>
                <c:pt idx="4">
                  <c:v>0.3833333333333333</c:v>
                </c:pt>
                <c:pt idx="5">
                  <c:v>4.9999999999999996E-2</c:v>
                </c:pt>
                <c:pt idx="6">
                  <c:v>0</c:v>
                </c:pt>
                <c:pt idx="7">
                  <c:v>0</c:v>
                </c:pt>
                <c:pt idx="8">
                  <c:v>0</c:v>
                </c:pt>
                <c:pt idx="9">
                  <c:v>0</c:v>
                </c:pt>
                <c:pt idx="10">
                  <c:v>0</c:v>
                </c:pt>
              </c:numCache>
            </c:numRef>
          </c:val>
        </c:ser>
        <c:ser>
          <c:idx val="1"/>
          <c:order val="1"/>
          <c:tx>
            <c:v>WAvg.</c:v>
          </c:tx>
          <c:invertIfNegative val="0"/>
          <c:val>
            <c:numRef>
              <c:f>DISKXFER!$B$16:$L$16</c:f>
              <c:numCache>
                <c:formatCode>0.0</c:formatCode>
                <c:ptCount val="11"/>
                <c:pt idx="0">
                  <c:v>6.2827044025157228</c:v>
                </c:pt>
                <c:pt idx="1">
                  <c:v>2.5809360730593589</c:v>
                </c:pt>
                <c:pt idx="2">
                  <c:v>2.4567351598173497</c:v>
                </c:pt>
                <c:pt idx="3">
                  <c:v>1.1166666666666667</c:v>
                </c:pt>
                <c:pt idx="4">
                  <c:v>0.99927536231884084</c:v>
                </c:pt>
                <c:pt idx="5">
                  <c:v>0.54999999999999993</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159142272"/>
        <c:axId val="1591438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DISKXFER!$B$17:$L$17</c:f>
              <c:numCache>
                <c:formatCode>0.0</c:formatCode>
                <c:ptCount val="11"/>
                <c:pt idx="0">
                  <c:v>8.6</c:v>
                </c:pt>
                <c:pt idx="1">
                  <c:v>8.6</c:v>
                </c:pt>
                <c:pt idx="2">
                  <c:v>8.4</c:v>
                </c:pt>
                <c:pt idx="3">
                  <c:v>2</c:v>
                </c:pt>
                <c:pt idx="4">
                  <c:v>2</c:v>
                </c:pt>
                <c:pt idx="5">
                  <c:v>0.6</c:v>
                </c:pt>
                <c:pt idx="6">
                  <c:v>0</c:v>
                </c:pt>
                <c:pt idx="7">
                  <c:v>0</c:v>
                </c:pt>
                <c:pt idx="8">
                  <c:v>0</c:v>
                </c:pt>
                <c:pt idx="9">
                  <c:v>0</c:v>
                </c:pt>
                <c:pt idx="10">
                  <c:v>0</c:v>
                </c:pt>
              </c:numCache>
            </c:numRef>
          </c:val>
          <c:smooth val="0"/>
        </c:ser>
        <c:ser>
          <c:idx val="3"/>
          <c:order val="3"/>
          <c:tx>
            <c:v>Min</c:v>
          </c:tx>
          <c:spPr>
            <a:ln w="25400">
              <a:solidFill>
                <a:srgbClr val="000000"/>
              </a:solidFill>
              <a:prstDash val="solid"/>
            </a:ln>
          </c:spPr>
          <c:marker>
            <c:symbol val="none"/>
          </c:marker>
          <c:val>
            <c:numRef>
              <c:f>DISKXFER!$B$18:$L$18</c:f>
              <c:numCache>
                <c:formatCode>0.0</c:formatCode>
                <c:ptCount val="11"/>
                <c:pt idx="0">
                  <c:v>0</c:v>
                </c:pt>
                <c:pt idx="1">
                  <c:v>0.6</c:v>
                </c:pt>
                <c:pt idx="2">
                  <c:v>0.6</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59260032"/>
        <c:axId val="159257728"/>
      </c:lineChart>
      <c:catAx>
        <c:axId val="159142272"/>
        <c:scaling>
          <c:orientation val="minMax"/>
        </c:scaling>
        <c:delete val="0"/>
        <c:axPos val="b"/>
        <c:majorTickMark val="out"/>
        <c:minorTickMark val="none"/>
        <c:tickLblPos val="nextTo"/>
        <c:txPr>
          <a:bodyPr rot="-5400000" vert="horz"/>
          <a:lstStyle/>
          <a:p>
            <a:pPr>
              <a:defRPr/>
            </a:pPr>
            <a:endParaRPr lang="zh-CN"/>
          </a:p>
        </c:txPr>
        <c:crossAx val="159143808"/>
        <c:crosses val="autoZero"/>
        <c:auto val="1"/>
        <c:lblAlgn val="ctr"/>
        <c:lblOffset val="100"/>
        <c:tickLblSkip val="1"/>
        <c:noMultiLvlLbl val="0"/>
      </c:catAx>
      <c:valAx>
        <c:axId val="159143808"/>
        <c:scaling>
          <c:orientation val="minMax"/>
          <c:max val="9.6"/>
          <c:min val="0"/>
        </c:scaling>
        <c:delete val="0"/>
        <c:axPos val="l"/>
        <c:majorGridlines/>
        <c:title>
          <c:tx>
            <c:rich>
              <a:bodyPr/>
              <a:lstStyle/>
              <a:p>
                <a:pPr>
                  <a:defRPr/>
                </a:pPr>
                <a:r>
                  <a:rPr lang="en-US" altLang="en-US"/>
                  <a:t>Avg</a:t>
                </a:r>
              </a:p>
            </c:rich>
          </c:tx>
          <c:layout/>
          <c:overlay val="0"/>
        </c:title>
        <c:numFmt formatCode="0.0" sourceLinked="0"/>
        <c:majorTickMark val="out"/>
        <c:minorTickMark val="none"/>
        <c:tickLblPos val="nextTo"/>
        <c:crossAx val="159142272"/>
        <c:crosses val="autoZero"/>
        <c:crossBetween val="between"/>
      </c:valAx>
      <c:valAx>
        <c:axId val="159257728"/>
        <c:scaling>
          <c:orientation val="minMax"/>
          <c:max val="9.6"/>
          <c:min val="0"/>
        </c:scaling>
        <c:delete val="0"/>
        <c:axPos val="r"/>
        <c:title>
          <c:tx>
            <c:rich>
              <a:bodyPr/>
              <a:lstStyle/>
              <a:p>
                <a:pPr>
                  <a:defRPr/>
                </a:pPr>
                <a:r>
                  <a:rPr lang="en-US" altLang="en-US"/>
                  <a:t>Min/Max</a:t>
                </a:r>
              </a:p>
            </c:rich>
          </c:tx>
          <c:layout/>
          <c:overlay val="0"/>
        </c:title>
        <c:numFmt formatCode="0.0" sourceLinked="0"/>
        <c:majorTickMark val="out"/>
        <c:minorTickMark val="none"/>
        <c:tickLblPos val="nextTo"/>
        <c:crossAx val="159260032"/>
        <c:crosses val="max"/>
        <c:crossBetween val="between"/>
      </c:valAx>
      <c:catAx>
        <c:axId val="159260032"/>
        <c:scaling>
          <c:orientation val="minMax"/>
        </c:scaling>
        <c:delete val="1"/>
        <c:axPos val="b"/>
        <c:majorTickMark val="out"/>
        <c:minorTickMark val="none"/>
        <c:tickLblPos val="nextTo"/>
        <c:crossAx val="15925772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transfers per second nmonreport  2019/7/4</a:t>
            </a:r>
          </a:p>
        </c:rich>
      </c:tx>
      <c:layout/>
      <c:overlay val="0"/>
    </c:title>
    <c:autoTitleDeleted val="0"/>
    <c:plotArea>
      <c:layout/>
      <c:lineChart>
        <c:grouping val="standard"/>
        <c:varyColors val="0"/>
        <c:ser>
          <c:idx val="0"/>
          <c:order val="0"/>
          <c:tx>
            <c:strRef>
              <c:f>DISKXFER!$B$1</c:f>
              <c:strCache>
                <c:ptCount val="1"/>
                <c:pt idx="0">
                  <c:v>dm-1</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DISKXFER!$B$2:$B$13</c:f>
              <c:numCache>
                <c:formatCode>General</c:formatCode>
                <c:ptCount val="12"/>
                <c:pt idx="0">
                  <c:v>8.6</c:v>
                </c:pt>
                <c:pt idx="1">
                  <c:v>0</c:v>
                </c:pt>
                <c:pt idx="2">
                  <c:v>0</c:v>
                </c:pt>
                <c:pt idx="3">
                  <c:v>0</c:v>
                </c:pt>
                <c:pt idx="4">
                  <c:v>1</c:v>
                </c:pt>
                <c:pt idx="5">
                  <c:v>0</c:v>
                </c:pt>
                <c:pt idx="6">
                  <c:v>0</c:v>
                </c:pt>
                <c:pt idx="7">
                  <c:v>0</c:v>
                </c:pt>
                <c:pt idx="8">
                  <c:v>0</c:v>
                </c:pt>
                <c:pt idx="9">
                  <c:v>0</c:v>
                </c:pt>
                <c:pt idx="10">
                  <c:v>1</c:v>
                </c:pt>
                <c:pt idx="11">
                  <c:v>0</c:v>
                </c:pt>
              </c:numCache>
            </c:numRef>
          </c:val>
          <c:smooth val="0"/>
        </c:ser>
        <c:ser>
          <c:idx val="1"/>
          <c:order val="1"/>
          <c:tx>
            <c:strRef>
              <c:f>DISKXFER!$C$1</c:f>
              <c:strCache>
                <c:ptCount val="1"/>
                <c:pt idx="0">
                  <c:v>sda</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DISKXFER!$C$2:$C$13</c:f>
              <c:numCache>
                <c:formatCode>General</c:formatCode>
                <c:ptCount val="12"/>
                <c:pt idx="0">
                  <c:v>2.7</c:v>
                </c:pt>
                <c:pt idx="1">
                  <c:v>2.8</c:v>
                </c:pt>
                <c:pt idx="2">
                  <c:v>0.8</c:v>
                </c:pt>
                <c:pt idx="3">
                  <c:v>0.8</c:v>
                </c:pt>
                <c:pt idx="4">
                  <c:v>0.8</c:v>
                </c:pt>
                <c:pt idx="5">
                  <c:v>1.6</c:v>
                </c:pt>
                <c:pt idx="6">
                  <c:v>8.6</c:v>
                </c:pt>
                <c:pt idx="7">
                  <c:v>0.8</c:v>
                </c:pt>
                <c:pt idx="8">
                  <c:v>0.8</c:v>
                </c:pt>
                <c:pt idx="9">
                  <c:v>0.8</c:v>
                </c:pt>
                <c:pt idx="10">
                  <c:v>0.8</c:v>
                </c:pt>
                <c:pt idx="11">
                  <c:v>0.6</c:v>
                </c:pt>
              </c:numCache>
            </c:numRef>
          </c:val>
          <c:smooth val="0"/>
        </c:ser>
        <c:ser>
          <c:idx val="2"/>
          <c:order val="2"/>
          <c:tx>
            <c:strRef>
              <c:f>DISKXFER!$D$1</c:f>
              <c:strCache>
                <c:ptCount val="1"/>
                <c:pt idx="0">
                  <c:v>sda6</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DISKXFER!$D$2:$D$13</c:f>
              <c:numCache>
                <c:formatCode>General</c:formatCode>
                <c:ptCount val="12"/>
                <c:pt idx="0">
                  <c:v>2.7</c:v>
                </c:pt>
                <c:pt idx="1">
                  <c:v>2.8</c:v>
                </c:pt>
                <c:pt idx="2">
                  <c:v>0.8</c:v>
                </c:pt>
                <c:pt idx="3">
                  <c:v>0.8</c:v>
                </c:pt>
                <c:pt idx="4">
                  <c:v>0.8</c:v>
                </c:pt>
                <c:pt idx="5">
                  <c:v>1.8</c:v>
                </c:pt>
                <c:pt idx="6">
                  <c:v>8.4</c:v>
                </c:pt>
                <c:pt idx="7">
                  <c:v>0.8</c:v>
                </c:pt>
                <c:pt idx="8">
                  <c:v>0.8</c:v>
                </c:pt>
                <c:pt idx="9">
                  <c:v>0.8</c:v>
                </c:pt>
                <c:pt idx="10">
                  <c:v>0.8</c:v>
                </c:pt>
                <c:pt idx="11">
                  <c:v>0.6</c:v>
                </c:pt>
              </c:numCache>
            </c:numRef>
          </c:val>
          <c:smooth val="0"/>
        </c:ser>
        <c:ser>
          <c:idx val="3"/>
          <c:order val="3"/>
          <c:tx>
            <c:strRef>
              <c:f>DISKXFER!$E$1</c:f>
              <c:strCache>
                <c:ptCount val="1"/>
                <c:pt idx="0">
                  <c:v>sdb1</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DISKXFER!$E$2:$E$13</c:f>
              <c:numCache>
                <c:formatCode>General</c:formatCode>
                <c:ptCount val="12"/>
                <c:pt idx="0">
                  <c:v>2</c:v>
                </c:pt>
                <c:pt idx="1">
                  <c:v>0</c:v>
                </c:pt>
                <c:pt idx="2">
                  <c:v>0</c:v>
                </c:pt>
                <c:pt idx="3">
                  <c:v>0</c:v>
                </c:pt>
                <c:pt idx="4">
                  <c:v>0.6</c:v>
                </c:pt>
                <c:pt idx="5">
                  <c:v>0</c:v>
                </c:pt>
                <c:pt idx="6">
                  <c:v>0</c:v>
                </c:pt>
                <c:pt idx="7">
                  <c:v>0.2</c:v>
                </c:pt>
                <c:pt idx="8">
                  <c:v>0</c:v>
                </c:pt>
                <c:pt idx="9">
                  <c:v>0</c:v>
                </c:pt>
                <c:pt idx="10">
                  <c:v>0.6</c:v>
                </c:pt>
                <c:pt idx="11">
                  <c:v>0</c:v>
                </c:pt>
              </c:numCache>
            </c:numRef>
          </c:val>
          <c:smooth val="0"/>
        </c:ser>
        <c:ser>
          <c:idx val="4"/>
          <c:order val="4"/>
          <c:tx>
            <c:strRef>
              <c:f>DISKXFER!$F$1</c:f>
              <c:strCache>
                <c:ptCount val="1"/>
                <c:pt idx="0">
                  <c:v>sdb</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DISKXFER!$F$2:$F$13</c:f>
              <c:numCache>
                <c:formatCode>General</c:formatCode>
                <c:ptCount val="12"/>
                <c:pt idx="0">
                  <c:v>2</c:v>
                </c:pt>
                <c:pt idx="1">
                  <c:v>0</c:v>
                </c:pt>
                <c:pt idx="2">
                  <c:v>0</c:v>
                </c:pt>
                <c:pt idx="3">
                  <c:v>0</c:v>
                </c:pt>
                <c:pt idx="4">
                  <c:v>1</c:v>
                </c:pt>
                <c:pt idx="5">
                  <c:v>0</c:v>
                </c:pt>
                <c:pt idx="6">
                  <c:v>0</c:v>
                </c:pt>
                <c:pt idx="7">
                  <c:v>0.6</c:v>
                </c:pt>
                <c:pt idx="8">
                  <c:v>0</c:v>
                </c:pt>
                <c:pt idx="9">
                  <c:v>0</c:v>
                </c:pt>
                <c:pt idx="10">
                  <c:v>1</c:v>
                </c:pt>
                <c:pt idx="11">
                  <c:v>0</c:v>
                </c:pt>
              </c:numCache>
            </c:numRef>
          </c:val>
          <c:smooth val="0"/>
        </c:ser>
        <c:ser>
          <c:idx val="5"/>
          <c:order val="5"/>
          <c:tx>
            <c:strRef>
              <c:f>DISKXFER!$G$1</c:f>
              <c:strCache>
                <c:ptCount val="1"/>
                <c:pt idx="0">
                  <c:v>dm-0</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DISKXFER!$G$2:$G$13</c:f>
              <c:numCache>
                <c:formatCode>General</c:formatCode>
                <c:ptCount val="12"/>
                <c:pt idx="0">
                  <c:v>0</c:v>
                </c:pt>
                <c:pt idx="1">
                  <c:v>0</c:v>
                </c:pt>
                <c:pt idx="2">
                  <c:v>0</c:v>
                </c:pt>
                <c:pt idx="3">
                  <c:v>0</c:v>
                </c:pt>
                <c:pt idx="4">
                  <c:v>0</c:v>
                </c:pt>
                <c:pt idx="5">
                  <c:v>0</c:v>
                </c:pt>
                <c:pt idx="6">
                  <c:v>0</c:v>
                </c:pt>
                <c:pt idx="7">
                  <c:v>0.6</c:v>
                </c:pt>
                <c:pt idx="8">
                  <c:v>0</c:v>
                </c:pt>
                <c:pt idx="9">
                  <c:v>0</c:v>
                </c:pt>
                <c:pt idx="10">
                  <c:v>0</c:v>
                </c:pt>
                <c:pt idx="11">
                  <c:v>0</c:v>
                </c:pt>
              </c:numCache>
            </c:numRef>
          </c:val>
          <c:smooth val="0"/>
        </c:ser>
        <c:ser>
          <c:idx val="6"/>
          <c:order val="6"/>
          <c:tx>
            <c:strRef>
              <c:f>DISKXFER!$H$1</c:f>
              <c:strCache>
                <c:ptCount val="1"/>
                <c:pt idx="0">
                  <c:v>sda1</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DISKXFER!$H$2:$H$13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7"/>
          <c:tx>
            <c:strRef>
              <c:f>DISKXFER!$I$1</c:f>
              <c:strCache>
                <c:ptCount val="1"/>
                <c:pt idx="0">
                  <c:v>sda2</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8"/>
          <c:tx>
            <c:strRef>
              <c:f>DISKXFER!$J$1</c:f>
              <c:strCache>
                <c:ptCount val="1"/>
                <c:pt idx="0">
                  <c:v>sda3</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9"/>
          <c:tx>
            <c:strRef>
              <c:f>DISKXFER!$K$1</c:f>
              <c:strCache>
                <c:ptCount val="1"/>
                <c:pt idx="0">
                  <c:v>sda4</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DISKXFER!$L$1</c:f>
              <c:strCache>
                <c:ptCount val="1"/>
                <c:pt idx="0">
                  <c:v>sda5</c:v>
                </c:pt>
              </c:strCache>
            </c:strRef>
          </c:tx>
          <c:marker>
            <c:symbol val="none"/>
          </c:marker>
          <c:cat>
            <c:numRef>
              <c:f>DISKXFER!$A$2:$A$13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DISKXFER!$L$2:$L$13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59236480"/>
        <c:axId val="159263744"/>
      </c:lineChart>
      <c:catAx>
        <c:axId val="15923648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9263744"/>
        <c:crosses val="autoZero"/>
        <c:auto val="0"/>
        <c:lblAlgn val="ctr"/>
        <c:lblOffset val="100"/>
        <c:noMultiLvlLbl val="0"/>
      </c:catAx>
      <c:valAx>
        <c:axId val="159263744"/>
        <c:scaling>
          <c:orientation val="minMax"/>
          <c:min val="0"/>
        </c:scaling>
        <c:delete val="0"/>
        <c:axPos val="l"/>
        <c:majorGridlines/>
        <c:numFmt formatCode="0" sourceLinked="0"/>
        <c:majorTickMark val="out"/>
        <c:minorTickMark val="none"/>
        <c:tickLblPos val="nextTo"/>
        <c:crossAx val="15923648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JFS Filespace %Used hnvp2  2019/7/4</a:t>
            </a:r>
          </a:p>
        </c:rich>
      </c:tx>
      <c:layout/>
      <c:overlay val="0"/>
    </c:title>
    <c:autoTitleDeleted val="0"/>
    <c:plotArea>
      <c:layout/>
      <c:barChart>
        <c:barDir val="col"/>
        <c:grouping val="stacked"/>
        <c:varyColors val="0"/>
        <c:ser>
          <c:idx val="0"/>
          <c:order val="0"/>
          <c:tx>
            <c:strRef>
              <c:f>JFSFILE!$A$15</c:f>
              <c:strCache>
                <c:ptCount val="1"/>
                <c:pt idx="0">
                  <c:v>Avg.</c:v>
                </c:pt>
              </c:strCache>
            </c:strRef>
          </c:tx>
          <c:invertIfNegative val="0"/>
          <c:cat>
            <c:strRef>
              <c:f>JFSFILE!$B$1:$F$1</c:f>
              <c:strCache>
                <c:ptCount val="5"/>
                <c:pt idx="0">
                  <c:v>/</c:v>
                </c:pt>
                <c:pt idx="1">
                  <c:v>/boot</c:v>
                </c:pt>
                <c:pt idx="2">
                  <c:v>/home</c:v>
                </c:pt>
                <c:pt idx="3">
                  <c:v>/backup</c:v>
                </c:pt>
                <c:pt idx="4">
                  <c:v>/root/.gvfs</c:v>
                </c:pt>
              </c:strCache>
            </c:strRef>
          </c:cat>
          <c:val>
            <c:numRef>
              <c:f>JFSFILE!$B$15:$F$15</c:f>
              <c:numCache>
                <c:formatCode>0.0</c:formatCode>
                <c:ptCount val="5"/>
                <c:pt idx="0">
                  <c:v>26.199999999999992</c:v>
                </c:pt>
                <c:pt idx="1">
                  <c:v>11.599999999999996</c:v>
                </c:pt>
                <c:pt idx="2">
                  <c:v>8.5999999999999979</c:v>
                </c:pt>
                <c:pt idx="3">
                  <c:v>0.29999999999999993</c:v>
                </c:pt>
                <c:pt idx="4">
                  <c:v>0</c:v>
                </c:pt>
              </c:numCache>
            </c:numRef>
          </c:val>
        </c:ser>
        <c:ser>
          <c:idx val="1"/>
          <c:order val="1"/>
          <c:tx>
            <c:strRef>
              <c:f>JFSFILE!$A$16</c:f>
              <c:strCache>
                <c:ptCount val="1"/>
                <c:pt idx="0">
                  <c:v>WAvg.</c:v>
                </c:pt>
              </c:strCache>
            </c:strRef>
          </c:tx>
          <c:invertIfNegative val="0"/>
          <c:val>
            <c:numRef>
              <c:f>JFSFILE!$B$16:$F$16</c:f>
              <c:numCache>
                <c:formatCode>0.0</c:formatCode>
                <c:ptCount val="5"/>
                <c:pt idx="0">
                  <c:v>3.5527136788005009E-15</c:v>
                </c:pt>
                <c:pt idx="1">
                  <c:v>3.5527136788005009E-15</c:v>
                </c:pt>
                <c:pt idx="2">
                  <c:v>5.3290705182007514E-15</c:v>
                </c:pt>
                <c:pt idx="3">
                  <c:v>1.1102230246251565E-16</c:v>
                </c:pt>
                <c:pt idx="4">
                  <c:v>0</c:v>
                </c:pt>
              </c:numCache>
            </c:numRef>
          </c:val>
        </c:ser>
        <c:dLbls>
          <c:showLegendKey val="0"/>
          <c:showVal val="0"/>
          <c:showCatName val="0"/>
          <c:showSerName val="0"/>
          <c:showPercent val="0"/>
          <c:showBubbleSize val="0"/>
        </c:dLbls>
        <c:gapWidth val="150"/>
        <c:overlap val="100"/>
        <c:axId val="161191808"/>
        <c:axId val="1611974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JFSFILE!$B$17:$F$17</c:f>
              <c:numCache>
                <c:formatCode>0.0</c:formatCode>
                <c:ptCount val="5"/>
                <c:pt idx="0">
                  <c:v>26.2</c:v>
                </c:pt>
                <c:pt idx="1">
                  <c:v>11.6</c:v>
                </c:pt>
                <c:pt idx="2">
                  <c:v>8.6</c:v>
                </c:pt>
                <c:pt idx="3">
                  <c:v>0.3</c:v>
                </c:pt>
                <c:pt idx="4">
                  <c:v>0</c:v>
                </c:pt>
              </c:numCache>
            </c:numRef>
          </c:val>
          <c:smooth val="0"/>
        </c:ser>
        <c:ser>
          <c:idx val="3"/>
          <c:order val="3"/>
          <c:tx>
            <c:v>Min</c:v>
          </c:tx>
          <c:spPr>
            <a:ln w="25400">
              <a:solidFill>
                <a:srgbClr val="000000"/>
              </a:solidFill>
              <a:prstDash val="solid"/>
            </a:ln>
          </c:spPr>
          <c:marker>
            <c:symbol val="none"/>
          </c:marker>
          <c:val>
            <c:numRef>
              <c:f>JFSFILE!$B$18:$F$18</c:f>
              <c:numCache>
                <c:formatCode>0.0</c:formatCode>
                <c:ptCount val="5"/>
                <c:pt idx="0">
                  <c:v>26.2</c:v>
                </c:pt>
                <c:pt idx="1">
                  <c:v>11.6</c:v>
                </c:pt>
                <c:pt idx="2">
                  <c:v>8.6</c:v>
                </c:pt>
                <c:pt idx="3">
                  <c:v>0.3</c:v>
                </c:pt>
                <c:pt idx="4">
                  <c:v>0</c:v>
                </c:pt>
              </c:numCache>
            </c:numRef>
          </c:val>
          <c:smooth val="0"/>
        </c:ser>
        <c:dLbls>
          <c:showLegendKey val="0"/>
          <c:showVal val="0"/>
          <c:showCatName val="0"/>
          <c:showSerName val="0"/>
          <c:showPercent val="0"/>
          <c:showBubbleSize val="0"/>
        </c:dLbls>
        <c:marker val="1"/>
        <c:smooth val="0"/>
        <c:axId val="161596928"/>
        <c:axId val="161586176"/>
      </c:lineChart>
      <c:catAx>
        <c:axId val="161191808"/>
        <c:scaling>
          <c:orientation val="minMax"/>
        </c:scaling>
        <c:delete val="0"/>
        <c:axPos val="b"/>
        <c:majorTickMark val="out"/>
        <c:minorTickMark val="none"/>
        <c:tickLblPos val="nextTo"/>
        <c:txPr>
          <a:bodyPr rot="-5400000" vert="horz"/>
          <a:lstStyle/>
          <a:p>
            <a:pPr>
              <a:defRPr/>
            </a:pPr>
            <a:endParaRPr lang="zh-CN"/>
          </a:p>
        </c:txPr>
        <c:crossAx val="161197440"/>
        <c:crosses val="autoZero"/>
        <c:auto val="1"/>
        <c:lblAlgn val="ctr"/>
        <c:lblOffset val="100"/>
        <c:tickLblSkip val="1"/>
        <c:noMultiLvlLbl val="0"/>
      </c:catAx>
      <c:valAx>
        <c:axId val="161197440"/>
        <c:scaling>
          <c:orientation val="minMax"/>
          <c:max val="100"/>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61191808"/>
        <c:crosses val="autoZero"/>
        <c:crossBetween val="between"/>
      </c:valAx>
      <c:valAx>
        <c:axId val="161586176"/>
        <c:scaling>
          <c:orientation val="minMax"/>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61596928"/>
        <c:crosses val="max"/>
        <c:crossBetween val="between"/>
      </c:valAx>
      <c:catAx>
        <c:axId val="161596928"/>
        <c:scaling>
          <c:orientation val="minMax"/>
        </c:scaling>
        <c:delete val="1"/>
        <c:axPos val="b"/>
        <c:majorTickMark val="out"/>
        <c:minorTickMark val="none"/>
        <c:tickLblPos val="nextTo"/>
        <c:crossAx val="16158617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Memory MB nmonreport  2019/7/4</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MEM!$F$2:$F$13</c:f>
              <c:numCache>
                <c:formatCode>General</c:formatCode>
                <c:ptCount val="12"/>
                <c:pt idx="0">
                  <c:v>97635.199999999997</c:v>
                </c:pt>
                <c:pt idx="1">
                  <c:v>97635.8</c:v>
                </c:pt>
                <c:pt idx="2">
                  <c:v>97636.2</c:v>
                </c:pt>
                <c:pt idx="3">
                  <c:v>97636.7</c:v>
                </c:pt>
                <c:pt idx="4">
                  <c:v>97636.800000000003</c:v>
                </c:pt>
                <c:pt idx="5">
                  <c:v>97637</c:v>
                </c:pt>
                <c:pt idx="6">
                  <c:v>97635.199999999997</c:v>
                </c:pt>
                <c:pt idx="7">
                  <c:v>97636</c:v>
                </c:pt>
                <c:pt idx="8">
                  <c:v>97636.9</c:v>
                </c:pt>
                <c:pt idx="9">
                  <c:v>97637.4</c:v>
                </c:pt>
                <c:pt idx="10">
                  <c:v>97637.8</c:v>
                </c:pt>
                <c:pt idx="11">
                  <c:v>97637.9</c:v>
                </c:pt>
              </c:numCache>
            </c:numRef>
          </c:val>
          <c:smooth val="0"/>
        </c:ser>
        <c:dLbls>
          <c:showLegendKey val="0"/>
          <c:showVal val="0"/>
          <c:showCatName val="0"/>
          <c:showSerName val="0"/>
          <c:showPercent val="0"/>
          <c:showBubbleSize val="0"/>
        </c:dLbls>
        <c:marker val="1"/>
        <c:smooth val="0"/>
        <c:axId val="161663232"/>
        <c:axId val="162222080"/>
      </c:lineChart>
      <c:catAx>
        <c:axId val="16166323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62222080"/>
        <c:crosses val="autoZero"/>
        <c:auto val="0"/>
        <c:lblAlgn val="ctr"/>
        <c:lblOffset val="100"/>
        <c:noMultiLvlLbl val="0"/>
      </c:catAx>
      <c:valAx>
        <c:axId val="162222080"/>
        <c:scaling>
          <c:orientation val="minMax"/>
          <c:min val="0"/>
        </c:scaling>
        <c:delete val="0"/>
        <c:axPos val="l"/>
        <c:majorGridlines/>
        <c:numFmt formatCode="0" sourceLinked="0"/>
        <c:majorTickMark val="out"/>
        <c:minorTickMark val="none"/>
        <c:tickLblPos val="nextTo"/>
        <c:crossAx val="161663232"/>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MEM!$B$2:$B$13</c:f>
              <c:numCache>
                <c:formatCode>General</c:formatCode>
                <c:ptCount val="12"/>
                <c:pt idx="0">
                  <c:v>129218.3</c:v>
                </c:pt>
                <c:pt idx="1">
                  <c:v>129218.3</c:v>
                </c:pt>
                <c:pt idx="2">
                  <c:v>129218.3</c:v>
                </c:pt>
                <c:pt idx="3">
                  <c:v>129218.3</c:v>
                </c:pt>
                <c:pt idx="4">
                  <c:v>129218.3</c:v>
                </c:pt>
                <c:pt idx="5">
                  <c:v>129218.3</c:v>
                </c:pt>
                <c:pt idx="6">
                  <c:v>129218.3</c:v>
                </c:pt>
                <c:pt idx="7">
                  <c:v>129218.3</c:v>
                </c:pt>
                <c:pt idx="8">
                  <c:v>129218.3</c:v>
                </c:pt>
                <c:pt idx="9">
                  <c:v>129218.3</c:v>
                </c:pt>
                <c:pt idx="10">
                  <c:v>129218.3</c:v>
                </c:pt>
                <c:pt idx="11">
                  <c:v>129218.3</c:v>
                </c:pt>
              </c:numCache>
            </c:numRef>
          </c:val>
        </c:ser>
        <c:dLbls>
          <c:showLegendKey val="0"/>
          <c:showVal val="0"/>
          <c:showCatName val="0"/>
          <c:showSerName val="0"/>
          <c:showPercent val="0"/>
          <c:showBubbleSize val="0"/>
        </c:dLbls>
        <c:axId val="162262400"/>
        <c:axId val="162342016"/>
      </c:areaChart>
      <c:catAx>
        <c:axId val="16226240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62342016"/>
        <c:crosses val="autoZero"/>
        <c:auto val="0"/>
        <c:lblAlgn val="ctr"/>
        <c:lblOffset val="100"/>
        <c:noMultiLvlLbl val="0"/>
      </c:catAx>
      <c:valAx>
        <c:axId val="162342016"/>
        <c:scaling>
          <c:orientation val="minMax"/>
          <c:min val="0"/>
        </c:scaling>
        <c:delete val="0"/>
        <c:axPos val="l"/>
        <c:numFmt formatCode="0" sourceLinked="0"/>
        <c:majorTickMark val="out"/>
        <c:minorTickMark val="none"/>
        <c:tickLblPos val="nextTo"/>
        <c:crossAx val="162262400"/>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[hnvp2_190704_0451.nmon.xlsx]Sheet38!MyPivot</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s>
    <c:plotArea>
      <c:layout/>
      <c:areaChart>
        <c:grouping val="stacked"/>
        <c:varyColors val="0"/>
        <c:ser>
          <c:idx val="0"/>
          <c:order val="0"/>
          <c:tx>
            <c:strRef>
              <c:f>Sheet38!$B$3:$B$4</c:f>
              <c:strCache>
                <c:ptCount val="1"/>
                <c:pt idx="0">
                  <c:v>java</c:v>
                </c:pt>
              </c:strCache>
            </c:strRef>
          </c:tx>
          <c:cat>
            <c:strRef>
              <c:f>Sheet38!$A$5:$A$16</c:f>
              <c:strCache>
                <c:ptCount val="11"/>
                <c:pt idx="0">
                  <c:v>4:51:30</c:v>
                </c:pt>
                <c:pt idx="1">
                  <c:v>4:51:35</c:v>
                </c:pt>
                <c:pt idx="2">
                  <c:v>4:51:40</c:v>
                </c:pt>
                <c:pt idx="3">
                  <c:v>4:51:45</c:v>
                </c:pt>
                <c:pt idx="4">
                  <c:v>4:51:50</c:v>
                </c:pt>
                <c:pt idx="5">
                  <c:v>4:51:55</c:v>
                </c:pt>
                <c:pt idx="6">
                  <c:v>4:52:00</c:v>
                </c:pt>
                <c:pt idx="7">
                  <c:v>4:52:05</c:v>
                </c:pt>
                <c:pt idx="8">
                  <c:v>4:52:10</c:v>
                </c:pt>
                <c:pt idx="9">
                  <c:v>4:52:15</c:v>
                </c:pt>
                <c:pt idx="10">
                  <c:v>4:52:20</c:v>
                </c:pt>
              </c:strCache>
            </c:strRef>
          </c:cat>
          <c:val>
            <c:numRef>
              <c:f>Sheet38!$B$5:$B$16</c:f>
              <c:numCache>
                <c:formatCode>General</c:formatCode>
                <c:ptCount val="11"/>
                <c:pt idx="0">
                  <c:v>0.16125</c:v>
                </c:pt>
                <c:pt idx="1">
                  <c:v>0.13750000000000001</c:v>
                </c:pt>
                <c:pt idx="2">
                  <c:v>0.15000000000000002</c:v>
                </c:pt>
                <c:pt idx="3">
                  <c:v>0.13750000000000001</c:v>
                </c:pt>
                <c:pt idx="4">
                  <c:v>0.16187499999999999</c:v>
                </c:pt>
                <c:pt idx="5">
                  <c:v>0.15</c:v>
                </c:pt>
                <c:pt idx="6">
                  <c:v>0.13750000000000001</c:v>
                </c:pt>
                <c:pt idx="7">
                  <c:v>0.1125</c:v>
                </c:pt>
                <c:pt idx="8">
                  <c:v>0.16250000000000001</c:v>
                </c:pt>
                <c:pt idx="9">
                  <c:v>0.16250000000000001</c:v>
                </c:pt>
                <c:pt idx="10">
                  <c:v>0.16250000000000003</c:v>
                </c:pt>
              </c:numCache>
            </c:numRef>
          </c:val>
        </c:ser>
        <c:dLbls>
          <c:showLegendKey val="0"/>
          <c:showVal val="0"/>
          <c:showCatName val="0"/>
          <c:showSerName val="0"/>
          <c:showPercent val="0"/>
          <c:showBubbleSize val="0"/>
        </c:dLbls>
        <c:axId val="232977152"/>
        <c:axId val="207631488"/>
      </c:areaChart>
      <c:catAx>
        <c:axId val="232977152"/>
        <c:scaling>
          <c:orientation val="minMax"/>
        </c:scaling>
        <c:delete val="0"/>
        <c:axPos val="b"/>
        <c:majorTickMark val="out"/>
        <c:minorTickMark val="none"/>
        <c:tickLblPos val="nextTo"/>
        <c:crossAx val="207631488"/>
        <c:crosses val="autoZero"/>
        <c:auto val="1"/>
        <c:lblAlgn val="ctr"/>
        <c:lblOffset val="100"/>
        <c:tickLblSkip val="1"/>
        <c:tickMarkSkip val="1"/>
        <c:noMultiLvlLbl val="0"/>
      </c:catAx>
      <c:valAx>
        <c:axId val="207631488"/>
        <c:scaling>
          <c:orientation val="minMax"/>
        </c:scaling>
        <c:delete val="0"/>
        <c:axPos val="l"/>
        <c:majorGridlines/>
        <c:numFmt formatCode="General" sourceLinked="1"/>
        <c:majorTickMark val="out"/>
        <c:minorTickMark val="none"/>
        <c:tickLblPos val="nextTo"/>
        <c:crossAx val="232977152"/>
        <c:crossesAt val="1"/>
        <c:crossBetween val="midCat"/>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nmonreport (KB/s) - 2019/7/4</a:t>
            </a:r>
          </a:p>
        </c:rich>
      </c:tx>
      <c:layout/>
      <c:overlay val="0"/>
    </c:title>
    <c:autoTitleDeleted val="0"/>
    <c:plotArea>
      <c:layout/>
      <c:areaChart>
        <c:grouping val="standard"/>
        <c:varyColors val="0"/>
        <c:ser>
          <c:idx val="0"/>
          <c:order val="0"/>
          <c:tx>
            <c:strRef>
              <c:f>NET!$W$1</c:f>
              <c:strCache>
                <c:ptCount val="1"/>
                <c:pt idx="0">
                  <c:v>Total-Read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NET!$W$2:$W$13</c:f>
              <c:numCache>
                <c:formatCode>General</c:formatCode>
                <c:ptCount val="12"/>
                <c:pt idx="0">
                  <c:v>12.7</c:v>
                </c:pt>
                <c:pt idx="1">
                  <c:v>14.899999999999999</c:v>
                </c:pt>
                <c:pt idx="2">
                  <c:v>13.5</c:v>
                </c:pt>
                <c:pt idx="3">
                  <c:v>14.7</c:v>
                </c:pt>
                <c:pt idx="4">
                  <c:v>14.9</c:v>
                </c:pt>
                <c:pt idx="5">
                  <c:v>14.600000000000001</c:v>
                </c:pt>
                <c:pt idx="6">
                  <c:v>17.7</c:v>
                </c:pt>
                <c:pt idx="7">
                  <c:v>14.5</c:v>
                </c:pt>
                <c:pt idx="8">
                  <c:v>16.899999999999999</c:v>
                </c:pt>
                <c:pt idx="9">
                  <c:v>13.799999999999999</c:v>
                </c:pt>
                <c:pt idx="10">
                  <c:v>14.8</c:v>
                </c:pt>
                <c:pt idx="11">
                  <c:v>13.899999999999999</c:v>
                </c:pt>
              </c:numCache>
            </c:numRef>
          </c:val>
        </c:ser>
        <c:ser>
          <c:idx val="1"/>
          <c:order val="1"/>
          <c:tx>
            <c:strRef>
              <c:f>NET!$X$1</c:f>
              <c:strCache>
                <c:ptCount val="1"/>
                <c:pt idx="0">
                  <c:v>Total-Write (-ve)</c:v>
                </c:pt>
              </c:strCache>
            </c:strRef>
          </c:tx>
          <c:val>
            <c:numRef>
              <c:f>NET!$X$2:$X$13</c:f>
              <c:numCache>
                <c:formatCode>General</c:formatCode>
                <c:ptCount val="12"/>
                <c:pt idx="0">
                  <c:v>-12.5</c:v>
                </c:pt>
                <c:pt idx="1">
                  <c:v>-15.2</c:v>
                </c:pt>
                <c:pt idx="2">
                  <c:v>-13.6</c:v>
                </c:pt>
                <c:pt idx="3">
                  <c:v>-16.2</c:v>
                </c:pt>
                <c:pt idx="4">
                  <c:v>-16.100000000000001</c:v>
                </c:pt>
                <c:pt idx="5">
                  <c:v>-14.6</c:v>
                </c:pt>
                <c:pt idx="6">
                  <c:v>-17.5</c:v>
                </c:pt>
                <c:pt idx="7">
                  <c:v>-14.2</c:v>
                </c:pt>
                <c:pt idx="8">
                  <c:v>-14.799999999999999</c:v>
                </c:pt>
                <c:pt idx="9">
                  <c:v>-13.7</c:v>
                </c:pt>
                <c:pt idx="10">
                  <c:v>-15.2</c:v>
                </c:pt>
                <c:pt idx="11">
                  <c:v>-12.799999999999999</c:v>
                </c:pt>
              </c:numCache>
            </c:numRef>
          </c:val>
        </c:ser>
        <c:dLbls>
          <c:showLegendKey val="0"/>
          <c:showVal val="0"/>
          <c:showCatName val="0"/>
          <c:showSerName val="0"/>
          <c:showPercent val="0"/>
          <c:showBubbleSize val="0"/>
        </c:dLbls>
        <c:axId val="142758272"/>
        <c:axId val="142759808"/>
      </c:areaChart>
      <c:catAx>
        <c:axId val="142758272"/>
        <c:scaling>
          <c:orientation val="minMax"/>
        </c:scaling>
        <c:delete val="0"/>
        <c:axPos val="b"/>
        <c:numFmt formatCode="hh:mm" sourceLinked="0"/>
        <c:majorTickMark val="none"/>
        <c:minorTickMark val="none"/>
        <c:tickLblPos val="low"/>
        <c:txPr>
          <a:bodyPr rot="-5400000" vert="horz"/>
          <a:lstStyle/>
          <a:p>
            <a:pPr>
              <a:defRPr/>
            </a:pPr>
            <a:endParaRPr lang="zh-CN"/>
          </a:p>
        </c:txPr>
        <c:crossAx val="142759808"/>
        <c:crosses val="autoZero"/>
        <c:auto val="0"/>
        <c:lblAlgn val="ctr"/>
        <c:lblOffset val="100"/>
        <c:noMultiLvlLbl val="0"/>
      </c:catAx>
      <c:valAx>
        <c:axId val="142759808"/>
        <c:scaling>
          <c:orientation val="minMax"/>
        </c:scaling>
        <c:delete val="0"/>
        <c:axPos val="l"/>
        <c:numFmt formatCode="0" sourceLinked="0"/>
        <c:majorTickMark val="out"/>
        <c:minorTickMark val="none"/>
        <c:tickLblPos val="nextTo"/>
        <c:crossAx val="14275827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nmonreport (KB/s)  2019/7/4</a:t>
            </a:r>
          </a:p>
        </c:rich>
      </c:tx>
      <c:layout/>
      <c:overlay val="0"/>
    </c:title>
    <c:autoTitleDeleted val="0"/>
    <c:plotArea>
      <c:layout/>
      <c:barChart>
        <c:barDir val="col"/>
        <c:grouping val="stacked"/>
        <c:varyColors val="0"/>
        <c:ser>
          <c:idx val="0"/>
          <c:order val="0"/>
          <c:tx>
            <c:strRef>
              <c:f>NET!$A$15</c:f>
              <c:strCache>
                <c:ptCount val="1"/>
                <c:pt idx="0">
                  <c:v>Avg.</c:v>
                </c:pt>
              </c:strCache>
            </c:strRef>
          </c:tx>
          <c:invertIfNegative val="0"/>
          <c:cat>
            <c:strRef>
              <c:f>NET!$B$1:$O$1</c:f>
              <c:strCache>
                <c:ptCount val="14"/>
                <c:pt idx="0">
                  <c:v>vnet0-read</c:v>
                </c:pt>
                <c:pt idx="1">
                  <c:v>virbr0-nic-read</c:v>
                </c:pt>
                <c:pt idx="2">
                  <c:v>em2-read</c:v>
                </c:pt>
                <c:pt idx="3">
                  <c:v>virbr0-read</c:v>
                </c:pt>
                <c:pt idx="4">
                  <c:v>vnet1-read</c:v>
                </c:pt>
                <c:pt idx="5">
                  <c:v>lo-read</c:v>
                </c:pt>
                <c:pt idx="6">
                  <c:v>em1-read</c:v>
                </c:pt>
                <c:pt idx="7">
                  <c:v>vnet0-write</c:v>
                </c:pt>
                <c:pt idx="8">
                  <c:v>virbr0-nic-write</c:v>
                </c:pt>
                <c:pt idx="9">
                  <c:v>em2-write</c:v>
                </c:pt>
                <c:pt idx="10">
                  <c:v>virbr0-write</c:v>
                </c:pt>
                <c:pt idx="11">
                  <c:v>vnet1-write</c:v>
                </c:pt>
                <c:pt idx="12">
                  <c:v>lo-write</c:v>
                </c:pt>
                <c:pt idx="13">
                  <c:v>em1-write</c:v>
                </c:pt>
              </c:strCache>
            </c:strRef>
          </c:cat>
          <c:val>
            <c:numRef>
              <c:f>NET!$B$15:$O$15</c:f>
              <c:numCache>
                <c:formatCode>0.0</c:formatCode>
                <c:ptCount val="14"/>
                <c:pt idx="0">
                  <c:v>0</c:v>
                </c:pt>
                <c:pt idx="1">
                  <c:v>0</c:v>
                </c:pt>
                <c:pt idx="2">
                  <c:v>0.82500000000000007</c:v>
                </c:pt>
                <c:pt idx="3">
                  <c:v>0.20833333333333334</c:v>
                </c:pt>
                <c:pt idx="4">
                  <c:v>0.22500000000000001</c:v>
                </c:pt>
                <c:pt idx="5">
                  <c:v>13.133333333333333</c:v>
                </c:pt>
                <c:pt idx="6">
                  <c:v>0.35000000000000003</c:v>
                </c:pt>
                <c:pt idx="7">
                  <c:v>0</c:v>
                </c:pt>
                <c:pt idx="8">
                  <c:v>0</c:v>
                </c:pt>
                <c:pt idx="9">
                  <c:v>0.46666666666666651</c:v>
                </c:pt>
                <c:pt idx="10">
                  <c:v>0.53333333333333333</c:v>
                </c:pt>
                <c:pt idx="11">
                  <c:v>0.55833333333333335</c:v>
                </c:pt>
                <c:pt idx="12">
                  <c:v>13.133333333333333</c:v>
                </c:pt>
                <c:pt idx="13">
                  <c:v>8.3333333333333332E-3</c:v>
                </c:pt>
              </c:numCache>
            </c:numRef>
          </c:val>
        </c:ser>
        <c:ser>
          <c:idx val="1"/>
          <c:order val="1"/>
          <c:tx>
            <c:strRef>
              <c:f>NET!$A$16</c:f>
              <c:strCache>
                <c:ptCount val="1"/>
                <c:pt idx="0">
                  <c:v>WAvg.</c:v>
                </c:pt>
              </c:strCache>
            </c:strRef>
          </c:tx>
          <c:invertIfNegative val="0"/>
          <c:val>
            <c:numRef>
              <c:f>NET!$B$16:$O$16</c:f>
              <c:numCache>
                <c:formatCode>0.0</c:formatCode>
                <c:ptCount val="14"/>
                <c:pt idx="0">
                  <c:v>0</c:v>
                </c:pt>
                <c:pt idx="1">
                  <c:v>0</c:v>
                </c:pt>
                <c:pt idx="2">
                  <c:v>0.21035353535353518</c:v>
                </c:pt>
                <c:pt idx="3">
                  <c:v>0.11566666666666678</c:v>
                </c:pt>
                <c:pt idx="4">
                  <c:v>0.14166666666666669</c:v>
                </c:pt>
                <c:pt idx="5">
                  <c:v>0.11032148900169148</c:v>
                </c:pt>
                <c:pt idx="6">
                  <c:v>0.22142857142857136</c:v>
                </c:pt>
                <c:pt idx="7">
                  <c:v>0</c:v>
                </c:pt>
                <c:pt idx="8">
                  <c:v>0</c:v>
                </c:pt>
                <c:pt idx="9">
                  <c:v>0.81904761904761947</c:v>
                </c:pt>
                <c:pt idx="10">
                  <c:v>0.33229166666666654</c:v>
                </c:pt>
                <c:pt idx="11">
                  <c:v>0.33271144278606946</c:v>
                </c:pt>
                <c:pt idx="12">
                  <c:v>0.11032148900169148</c:v>
                </c:pt>
                <c:pt idx="13">
                  <c:v>9.1666666666666688E-2</c:v>
                </c:pt>
              </c:numCache>
            </c:numRef>
          </c:val>
        </c:ser>
        <c:dLbls>
          <c:showLegendKey val="0"/>
          <c:showVal val="0"/>
          <c:showCatName val="0"/>
          <c:showSerName val="0"/>
          <c:showPercent val="0"/>
          <c:showBubbleSize val="0"/>
        </c:dLbls>
        <c:gapWidth val="150"/>
        <c:overlap val="100"/>
        <c:axId val="162912128"/>
        <c:axId val="1629136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NET!$B$17:$O$17</c:f>
              <c:numCache>
                <c:formatCode>0.0</c:formatCode>
                <c:ptCount val="14"/>
                <c:pt idx="0">
                  <c:v>0</c:v>
                </c:pt>
                <c:pt idx="1">
                  <c:v>0</c:v>
                </c:pt>
                <c:pt idx="2">
                  <c:v>1.6</c:v>
                </c:pt>
                <c:pt idx="3">
                  <c:v>0.4</c:v>
                </c:pt>
                <c:pt idx="4">
                  <c:v>0.5</c:v>
                </c:pt>
                <c:pt idx="5">
                  <c:v>16.899999999999999</c:v>
                </c:pt>
                <c:pt idx="6">
                  <c:v>1.2</c:v>
                </c:pt>
                <c:pt idx="7">
                  <c:v>0</c:v>
                </c:pt>
                <c:pt idx="8">
                  <c:v>0</c:v>
                </c:pt>
                <c:pt idx="9">
                  <c:v>2</c:v>
                </c:pt>
                <c:pt idx="10">
                  <c:v>1.2</c:v>
                </c:pt>
                <c:pt idx="11">
                  <c:v>1.2</c:v>
                </c:pt>
                <c:pt idx="12">
                  <c:v>16.899999999999999</c:v>
                </c:pt>
                <c:pt idx="13">
                  <c:v>0.1</c:v>
                </c:pt>
              </c:numCache>
            </c:numRef>
          </c:val>
          <c:smooth val="0"/>
        </c:ser>
        <c:ser>
          <c:idx val="3"/>
          <c:order val="3"/>
          <c:tx>
            <c:v>Min</c:v>
          </c:tx>
          <c:spPr>
            <a:ln w="25400">
              <a:solidFill>
                <a:srgbClr val="000000"/>
              </a:solidFill>
              <a:prstDash val="solid"/>
            </a:ln>
          </c:spPr>
          <c:marker>
            <c:symbol val="none"/>
          </c:marker>
          <c:val>
            <c:numRef>
              <c:f>NET!$B$18:$O$18</c:f>
              <c:numCache>
                <c:formatCode>0.0</c:formatCode>
                <c:ptCount val="14"/>
                <c:pt idx="0">
                  <c:v>0</c:v>
                </c:pt>
                <c:pt idx="1">
                  <c:v>0</c:v>
                </c:pt>
                <c:pt idx="2">
                  <c:v>0.2</c:v>
                </c:pt>
                <c:pt idx="3">
                  <c:v>0</c:v>
                </c:pt>
                <c:pt idx="4">
                  <c:v>0</c:v>
                </c:pt>
                <c:pt idx="5">
                  <c:v>12.2</c:v>
                </c:pt>
                <c:pt idx="6">
                  <c:v>0.2</c:v>
                </c:pt>
                <c:pt idx="7">
                  <c:v>0</c:v>
                </c:pt>
                <c:pt idx="8">
                  <c:v>0</c:v>
                </c:pt>
                <c:pt idx="9">
                  <c:v>0.1</c:v>
                </c:pt>
                <c:pt idx="10">
                  <c:v>0</c:v>
                </c:pt>
                <c:pt idx="11">
                  <c:v>0</c:v>
                </c:pt>
                <c:pt idx="12">
                  <c:v>12.2</c:v>
                </c:pt>
                <c:pt idx="13">
                  <c:v>0</c:v>
                </c:pt>
              </c:numCache>
            </c:numRef>
          </c:val>
          <c:smooth val="0"/>
        </c:ser>
        <c:dLbls>
          <c:showLegendKey val="0"/>
          <c:showVal val="0"/>
          <c:showCatName val="0"/>
          <c:showSerName val="0"/>
          <c:showPercent val="0"/>
          <c:showBubbleSize val="0"/>
        </c:dLbls>
        <c:marker val="1"/>
        <c:smooth val="0"/>
        <c:axId val="163111296"/>
        <c:axId val="162969472"/>
      </c:lineChart>
      <c:catAx>
        <c:axId val="162912128"/>
        <c:scaling>
          <c:orientation val="minMax"/>
        </c:scaling>
        <c:delete val="0"/>
        <c:axPos val="b"/>
        <c:majorTickMark val="out"/>
        <c:minorTickMark val="none"/>
        <c:tickLblPos val="nextTo"/>
        <c:txPr>
          <a:bodyPr rot="-5400000" vert="horz"/>
          <a:lstStyle/>
          <a:p>
            <a:pPr>
              <a:defRPr/>
            </a:pPr>
            <a:endParaRPr lang="zh-CN"/>
          </a:p>
        </c:txPr>
        <c:crossAx val="162913664"/>
        <c:crosses val="autoZero"/>
        <c:auto val="1"/>
        <c:lblAlgn val="ctr"/>
        <c:lblOffset val="100"/>
        <c:tickLblSkip val="1"/>
        <c:noMultiLvlLbl val="0"/>
      </c:catAx>
      <c:valAx>
        <c:axId val="162913664"/>
        <c:scaling>
          <c:orientation val="minMax"/>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62912128"/>
        <c:crosses val="autoZero"/>
        <c:crossBetween val="between"/>
      </c:valAx>
      <c:valAx>
        <c:axId val="162969472"/>
        <c:scaling>
          <c:orientation val="minMax"/>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63111296"/>
        <c:crosses val="max"/>
        <c:crossBetween val="between"/>
      </c:valAx>
      <c:catAx>
        <c:axId val="163111296"/>
        <c:scaling>
          <c:orientation val="minMax"/>
        </c:scaling>
        <c:delete val="1"/>
        <c:axPos val="b"/>
        <c:majorTickMark val="out"/>
        <c:minorTickMark val="none"/>
        <c:tickLblPos val="nextTo"/>
        <c:crossAx val="16296947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I/O nmonreport (KB/s)  2019/7/4</a:t>
            </a:r>
          </a:p>
        </c:rich>
      </c:tx>
      <c:layout/>
      <c:overlay val="0"/>
    </c:title>
    <c:autoTitleDeleted val="0"/>
    <c:plotArea>
      <c:layout/>
      <c:areaChart>
        <c:grouping val="stacked"/>
        <c:varyColors val="0"/>
        <c:ser>
          <c:idx val="0"/>
          <c:order val="0"/>
          <c:tx>
            <c:strRef>
              <c:f>NET!$B$1</c:f>
              <c:strCache>
                <c:ptCount val="1"/>
                <c:pt idx="0">
                  <c:v>vnet0-read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NET!$B$2:$B$13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NET!$C$1</c:f>
              <c:strCache>
                <c:ptCount val="1"/>
                <c:pt idx="0">
                  <c:v>virbr0-nic-read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NET!$C$2:$C$13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NET!$D$1</c:f>
              <c:strCache>
                <c:ptCount val="1"/>
                <c:pt idx="0">
                  <c:v>em2-read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NET!$D$2:$D$13</c:f>
              <c:numCache>
                <c:formatCode>General</c:formatCode>
                <c:ptCount val="12"/>
                <c:pt idx="0">
                  <c:v>0.2</c:v>
                </c:pt>
                <c:pt idx="1">
                  <c:v>0.9</c:v>
                </c:pt>
                <c:pt idx="2">
                  <c:v>0.3</c:v>
                </c:pt>
                <c:pt idx="3">
                  <c:v>1.4</c:v>
                </c:pt>
                <c:pt idx="4">
                  <c:v>1.1000000000000001</c:v>
                </c:pt>
                <c:pt idx="5">
                  <c:v>1</c:v>
                </c:pt>
                <c:pt idx="6">
                  <c:v>0.4</c:v>
                </c:pt>
                <c:pt idx="7">
                  <c:v>0.7</c:v>
                </c:pt>
                <c:pt idx="8">
                  <c:v>1.6</c:v>
                </c:pt>
                <c:pt idx="9">
                  <c:v>0.6</c:v>
                </c:pt>
                <c:pt idx="10">
                  <c:v>1.1000000000000001</c:v>
                </c:pt>
                <c:pt idx="11">
                  <c:v>0.6</c:v>
                </c:pt>
              </c:numCache>
            </c:numRef>
          </c:val>
        </c:ser>
        <c:ser>
          <c:idx val="3"/>
          <c:order val="3"/>
          <c:tx>
            <c:strRef>
              <c:f>NET!$E$1</c:f>
              <c:strCache>
                <c:ptCount val="1"/>
                <c:pt idx="0">
                  <c:v>virbr0-read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NET!$E$2:$E$13</c:f>
              <c:numCache>
                <c:formatCode>General</c:formatCode>
                <c:ptCount val="12"/>
                <c:pt idx="0">
                  <c:v>0</c:v>
                </c:pt>
                <c:pt idx="1">
                  <c:v>0.4</c:v>
                </c:pt>
                <c:pt idx="2">
                  <c:v>0</c:v>
                </c:pt>
                <c:pt idx="3">
                  <c:v>0.4</c:v>
                </c:pt>
                <c:pt idx="4">
                  <c:v>0.2</c:v>
                </c:pt>
                <c:pt idx="5">
                  <c:v>0.4</c:v>
                </c:pt>
                <c:pt idx="6">
                  <c:v>0.1</c:v>
                </c:pt>
                <c:pt idx="7">
                  <c:v>0.2</c:v>
                </c:pt>
                <c:pt idx="8">
                  <c:v>0.2</c:v>
                </c:pt>
                <c:pt idx="9">
                  <c:v>0.2</c:v>
                </c:pt>
                <c:pt idx="10">
                  <c:v>0.4</c:v>
                </c:pt>
                <c:pt idx="11">
                  <c:v>0</c:v>
                </c:pt>
              </c:numCache>
            </c:numRef>
          </c:val>
        </c:ser>
        <c:ser>
          <c:idx val="4"/>
          <c:order val="4"/>
          <c:tx>
            <c:strRef>
              <c:f>NET!$F$1</c:f>
              <c:strCache>
                <c:ptCount val="1"/>
                <c:pt idx="0">
                  <c:v>vnet1-read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NET!$F$2:$F$13</c:f>
              <c:numCache>
                <c:formatCode>General</c:formatCode>
                <c:ptCount val="12"/>
                <c:pt idx="0">
                  <c:v>0</c:v>
                </c:pt>
                <c:pt idx="1">
                  <c:v>0.4</c:v>
                </c:pt>
                <c:pt idx="2">
                  <c:v>0</c:v>
                </c:pt>
                <c:pt idx="3">
                  <c:v>0.5</c:v>
                </c:pt>
                <c:pt idx="4">
                  <c:v>0.2</c:v>
                </c:pt>
                <c:pt idx="5">
                  <c:v>0.4</c:v>
                </c:pt>
                <c:pt idx="6">
                  <c:v>0.1</c:v>
                </c:pt>
                <c:pt idx="7">
                  <c:v>0.2</c:v>
                </c:pt>
                <c:pt idx="8">
                  <c:v>0.2</c:v>
                </c:pt>
                <c:pt idx="9">
                  <c:v>0.2</c:v>
                </c:pt>
                <c:pt idx="10">
                  <c:v>0.5</c:v>
                </c:pt>
                <c:pt idx="11">
                  <c:v>0</c:v>
                </c:pt>
              </c:numCache>
            </c:numRef>
          </c:val>
        </c:ser>
        <c:ser>
          <c:idx val="5"/>
          <c:order val="5"/>
          <c:tx>
            <c:strRef>
              <c:f>NET!$G$1</c:f>
              <c:strCache>
                <c:ptCount val="1"/>
                <c:pt idx="0">
                  <c:v>lo-read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NET!$G$2:$G$13</c:f>
              <c:numCache>
                <c:formatCode>General</c:formatCode>
                <c:ptCount val="12"/>
                <c:pt idx="0">
                  <c:v>12.3</c:v>
                </c:pt>
                <c:pt idx="1">
                  <c:v>13</c:v>
                </c:pt>
                <c:pt idx="2">
                  <c:v>13</c:v>
                </c:pt>
                <c:pt idx="3">
                  <c:v>12.2</c:v>
                </c:pt>
                <c:pt idx="4">
                  <c:v>13.1</c:v>
                </c:pt>
                <c:pt idx="5">
                  <c:v>12.5</c:v>
                </c:pt>
                <c:pt idx="6">
                  <c:v>16.899999999999999</c:v>
                </c:pt>
                <c:pt idx="7">
                  <c:v>13.1</c:v>
                </c:pt>
                <c:pt idx="8">
                  <c:v>13.7</c:v>
                </c:pt>
                <c:pt idx="9">
                  <c:v>12.6</c:v>
                </c:pt>
                <c:pt idx="10">
                  <c:v>12.5</c:v>
                </c:pt>
                <c:pt idx="11">
                  <c:v>12.7</c:v>
                </c:pt>
              </c:numCache>
            </c:numRef>
          </c:val>
        </c:ser>
        <c:ser>
          <c:idx val="6"/>
          <c:order val="6"/>
          <c:tx>
            <c:strRef>
              <c:f>NET!$H$1</c:f>
              <c:strCache>
                <c:ptCount val="1"/>
                <c:pt idx="0">
                  <c:v>em1-read</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NET!$H$2:$H$13</c:f>
              <c:numCache>
                <c:formatCode>General</c:formatCode>
                <c:ptCount val="12"/>
                <c:pt idx="0">
                  <c:v>0.2</c:v>
                </c:pt>
                <c:pt idx="1">
                  <c:v>0.2</c:v>
                </c:pt>
                <c:pt idx="2">
                  <c:v>0.2</c:v>
                </c:pt>
                <c:pt idx="3">
                  <c:v>0.2</c:v>
                </c:pt>
                <c:pt idx="4">
                  <c:v>0.3</c:v>
                </c:pt>
                <c:pt idx="5">
                  <c:v>0.3</c:v>
                </c:pt>
                <c:pt idx="6">
                  <c:v>0.2</c:v>
                </c:pt>
                <c:pt idx="7">
                  <c:v>0.3</c:v>
                </c:pt>
                <c:pt idx="8">
                  <c:v>1.2</c:v>
                </c:pt>
                <c:pt idx="9">
                  <c:v>0.2</c:v>
                </c:pt>
                <c:pt idx="10">
                  <c:v>0.3</c:v>
                </c:pt>
                <c:pt idx="11">
                  <c:v>0.6</c:v>
                </c:pt>
              </c:numCache>
            </c:numRef>
          </c:val>
        </c:ser>
        <c:ser>
          <c:idx val="7"/>
          <c:order val="7"/>
          <c:tx>
            <c:strRef>
              <c:f>NET!$I$1</c:f>
              <c:strCache>
                <c:ptCount val="1"/>
                <c:pt idx="0">
                  <c:v>vnet0-write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NET!$J$1</c:f>
              <c:strCache>
                <c:ptCount val="1"/>
                <c:pt idx="0">
                  <c:v>virbr0-nic-write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NET!$K$1</c:f>
              <c:strCache>
                <c:ptCount val="1"/>
                <c:pt idx="0">
                  <c:v>em2-write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NET!$K$2:$K$13</c:f>
              <c:numCache>
                <c:formatCode>General</c:formatCode>
                <c:ptCount val="12"/>
                <c:pt idx="0">
                  <c:v>0.1</c:v>
                </c:pt>
                <c:pt idx="1">
                  <c:v>0.3</c:v>
                </c:pt>
                <c:pt idx="2">
                  <c:v>0.6</c:v>
                </c:pt>
                <c:pt idx="3">
                  <c:v>1.6</c:v>
                </c:pt>
                <c:pt idx="4">
                  <c:v>2</c:v>
                </c:pt>
                <c:pt idx="5">
                  <c:v>0.2</c:v>
                </c:pt>
                <c:pt idx="6">
                  <c:v>0.1</c:v>
                </c:pt>
                <c:pt idx="7">
                  <c:v>0.1</c:v>
                </c:pt>
                <c:pt idx="8">
                  <c:v>0.1</c:v>
                </c:pt>
                <c:pt idx="9">
                  <c:v>0.1</c:v>
                </c:pt>
                <c:pt idx="10">
                  <c:v>0.3</c:v>
                </c:pt>
                <c:pt idx="11">
                  <c:v>0.1</c:v>
                </c:pt>
              </c:numCache>
            </c:numRef>
          </c:val>
        </c:ser>
        <c:ser>
          <c:idx val="10"/>
          <c:order val="10"/>
          <c:tx>
            <c:strRef>
              <c:f>NET!$L$1</c:f>
              <c:strCache>
                <c:ptCount val="1"/>
                <c:pt idx="0">
                  <c:v>virbr0-write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NET!$L$2:$L$13</c:f>
              <c:numCache>
                <c:formatCode>General</c:formatCode>
                <c:ptCount val="12"/>
                <c:pt idx="0">
                  <c:v>0</c:v>
                </c:pt>
                <c:pt idx="1">
                  <c:v>0.9</c:v>
                </c:pt>
                <c:pt idx="2">
                  <c:v>0</c:v>
                </c:pt>
                <c:pt idx="3">
                  <c:v>1.2</c:v>
                </c:pt>
                <c:pt idx="4">
                  <c:v>0.5</c:v>
                </c:pt>
                <c:pt idx="5">
                  <c:v>0.9</c:v>
                </c:pt>
                <c:pt idx="6">
                  <c:v>0.2</c:v>
                </c:pt>
                <c:pt idx="7">
                  <c:v>0.5</c:v>
                </c:pt>
                <c:pt idx="8">
                  <c:v>0.5</c:v>
                </c:pt>
                <c:pt idx="9">
                  <c:v>0.5</c:v>
                </c:pt>
                <c:pt idx="10">
                  <c:v>1.2</c:v>
                </c:pt>
                <c:pt idx="11">
                  <c:v>0</c:v>
                </c:pt>
              </c:numCache>
            </c:numRef>
          </c:val>
        </c:ser>
        <c:ser>
          <c:idx val="11"/>
          <c:order val="11"/>
          <c:tx>
            <c:strRef>
              <c:f>NET!$M$1</c:f>
              <c:strCache>
                <c:ptCount val="1"/>
                <c:pt idx="0">
                  <c:v>vnet1-write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NET!$M$2:$M$13</c:f>
              <c:numCache>
                <c:formatCode>General</c:formatCode>
                <c:ptCount val="12"/>
                <c:pt idx="0">
                  <c:v>0</c:v>
                </c:pt>
                <c:pt idx="1">
                  <c:v>1</c:v>
                </c:pt>
                <c:pt idx="2">
                  <c:v>0</c:v>
                </c:pt>
                <c:pt idx="3">
                  <c:v>1.2</c:v>
                </c:pt>
                <c:pt idx="4">
                  <c:v>0.5</c:v>
                </c:pt>
                <c:pt idx="5">
                  <c:v>1</c:v>
                </c:pt>
                <c:pt idx="6">
                  <c:v>0.3</c:v>
                </c:pt>
                <c:pt idx="7">
                  <c:v>0.5</c:v>
                </c:pt>
                <c:pt idx="8">
                  <c:v>0.5</c:v>
                </c:pt>
                <c:pt idx="9">
                  <c:v>0.5</c:v>
                </c:pt>
                <c:pt idx="10">
                  <c:v>1.2</c:v>
                </c:pt>
                <c:pt idx="11">
                  <c:v>0</c:v>
                </c:pt>
              </c:numCache>
            </c:numRef>
          </c:val>
        </c:ser>
        <c:ser>
          <c:idx val="12"/>
          <c:order val="12"/>
          <c:tx>
            <c:strRef>
              <c:f>NET!$N$1</c:f>
              <c:strCache>
                <c:ptCount val="1"/>
                <c:pt idx="0">
                  <c:v>lo-write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NET!$N$2:$N$13</c:f>
              <c:numCache>
                <c:formatCode>General</c:formatCode>
                <c:ptCount val="12"/>
                <c:pt idx="0">
                  <c:v>12.3</c:v>
                </c:pt>
                <c:pt idx="1">
                  <c:v>13</c:v>
                </c:pt>
                <c:pt idx="2">
                  <c:v>13</c:v>
                </c:pt>
                <c:pt idx="3">
                  <c:v>12.2</c:v>
                </c:pt>
                <c:pt idx="4">
                  <c:v>13.1</c:v>
                </c:pt>
                <c:pt idx="5">
                  <c:v>12.5</c:v>
                </c:pt>
                <c:pt idx="6">
                  <c:v>16.899999999999999</c:v>
                </c:pt>
                <c:pt idx="7">
                  <c:v>13.1</c:v>
                </c:pt>
                <c:pt idx="8">
                  <c:v>13.7</c:v>
                </c:pt>
                <c:pt idx="9">
                  <c:v>12.6</c:v>
                </c:pt>
                <c:pt idx="10">
                  <c:v>12.5</c:v>
                </c:pt>
                <c:pt idx="11">
                  <c:v>12.7</c:v>
                </c:pt>
              </c:numCache>
            </c:numRef>
          </c:val>
        </c:ser>
        <c:ser>
          <c:idx val="13"/>
          <c:order val="13"/>
          <c:tx>
            <c:strRef>
              <c:f>NET!$O$1</c:f>
              <c:strCache>
                <c:ptCount val="1"/>
                <c:pt idx="0">
                  <c:v>em1-write</c:v>
                </c:pt>
              </c:strCache>
            </c:strRef>
          </c:tx>
          <c:cat>
            <c:numRef>
              <c:f>NET!$A$2:$A$13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NET!$O$2:$O$13</c:f>
              <c:numCache>
                <c:formatCode>General</c:formatCode>
                <c:ptCount val="12"/>
                <c:pt idx="0">
                  <c:v>0.1</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axId val="163115392"/>
        <c:axId val="163479552"/>
      </c:areaChart>
      <c:catAx>
        <c:axId val="1631153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63479552"/>
        <c:crosses val="autoZero"/>
        <c:auto val="0"/>
        <c:lblAlgn val="ctr"/>
        <c:lblOffset val="100"/>
        <c:noMultiLvlLbl val="0"/>
      </c:catAx>
      <c:valAx>
        <c:axId val="163479552"/>
        <c:scaling>
          <c:orientation val="minMax"/>
          <c:min val="0"/>
        </c:scaling>
        <c:delete val="0"/>
        <c:axPos val="l"/>
        <c:numFmt formatCode="0" sourceLinked="0"/>
        <c:majorTickMark val="out"/>
        <c:minorTickMark val="none"/>
        <c:tickLblPos val="nextTo"/>
        <c:crossAx val="16311539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Packets nmonreport  2019/7/4</a:t>
            </a:r>
          </a:p>
        </c:rich>
      </c:tx>
      <c:layout/>
      <c:overlay val="0"/>
    </c:title>
    <c:autoTitleDeleted val="0"/>
    <c:plotArea>
      <c:layout/>
      <c:barChart>
        <c:barDir val="col"/>
        <c:grouping val="stacked"/>
        <c:varyColors val="0"/>
        <c:ser>
          <c:idx val="0"/>
          <c:order val="0"/>
          <c:tx>
            <c:strRef>
              <c:f>NETPACKET!$A$15</c:f>
              <c:strCache>
                <c:ptCount val="1"/>
                <c:pt idx="0">
                  <c:v>Avg.</c:v>
                </c:pt>
              </c:strCache>
            </c:strRef>
          </c:tx>
          <c:invertIfNegative val="0"/>
          <c:cat>
            <c:strRef>
              <c:f>NETPACKET!$B$1:$O$1</c:f>
              <c:strCache>
                <c:ptCount val="14"/>
                <c:pt idx="0">
                  <c:v>lo-read/s</c:v>
                </c:pt>
                <c:pt idx="1">
                  <c:v>lo-write/s</c:v>
                </c:pt>
                <c:pt idx="2">
                  <c:v>em2-read/s</c:v>
                </c:pt>
                <c:pt idx="3">
                  <c:v>em1-read/s</c:v>
                </c:pt>
                <c:pt idx="4">
                  <c:v>em2-write/s</c:v>
                </c:pt>
                <c:pt idx="5">
                  <c:v>vnet1-write/s</c:v>
                </c:pt>
                <c:pt idx="6">
                  <c:v>virbr0-read/s</c:v>
                </c:pt>
                <c:pt idx="7">
                  <c:v>vnet1-read/s</c:v>
                </c:pt>
                <c:pt idx="8">
                  <c:v>virbr0-write/s</c:v>
                </c:pt>
                <c:pt idx="9">
                  <c:v>em1-write/s</c:v>
                </c:pt>
                <c:pt idx="10">
                  <c:v>vnet0-write/s</c:v>
                </c:pt>
                <c:pt idx="11">
                  <c:v>vnet0-read/s</c:v>
                </c:pt>
                <c:pt idx="12">
                  <c:v>virbr0-nic-read/s</c:v>
                </c:pt>
                <c:pt idx="13">
                  <c:v>virbr0-nic-write/s</c:v>
                </c:pt>
              </c:strCache>
            </c:strRef>
          </c:cat>
          <c:val>
            <c:numRef>
              <c:f>NETPACKET!$B$15:$O$15</c:f>
              <c:numCache>
                <c:formatCode>0.0</c:formatCode>
                <c:ptCount val="14"/>
                <c:pt idx="0">
                  <c:v>179.19999999999996</c:v>
                </c:pt>
                <c:pt idx="1">
                  <c:v>179.19999999999996</c:v>
                </c:pt>
                <c:pt idx="2">
                  <c:v>6.3166666666666673</c:v>
                </c:pt>
                <c:pt idx="3">
                  <c:v>4.5500000000000007</c:v>
                </c:pt>
                <c:pt idx="4">
                  <c:v>2.1083333333333334</c:v>
                </c:pt>
                <c:pt idx="5">
                  <c:v>2.7750000000000004</c:v>
                </c:pt>
                <c:pt idx="6">
                  <c:v>2.25</c:v>
                </c:pt>
                <c:pt idx="7">
                  <c:v>2.25</c:v>
                </c:pt>
                <c:pt idx="8">
                  <c:v>2.25</c:v>
                </c:pt>
                <c:pt idx="9">
                  <c:v>7.4999999999999997E-2</c:v>
                </c:pt>
                <c:pt idx="10">
                  <c:v>0.52500000000000002</c:v>
                </c:pt>
                <c:pt idx="11">
                  <c:v>0</c:v>
                </c:pt>
                <c:pt idx="12">
                  <c:v>0</c:v>
                </c:pt>
                <c:pt idx="13">
                  <c:v>0</c:v>
                </c:pt>
              </c:numCache>
            </c:numRef>
          </c:val>
        </c:ser>
        <c:ser>
          <c:idx val="1"/>
          <c:order val="1"/>
          <c:tx>
            <c:strRef>
              <c:f>NETPACKET!$A$16</c:f>
              <c:strCache>
                <c:ptCount val="1"/>
                <c:pt idx="0">
                  <c:v>WAvg.</c:v>
                </c:pt>
              </c:strCache>
            </c:strRef>
          </c:tx>
          <c:invertIfNegative val="0"/>
          <c:val>
            <c:numRef>
              <c:f>NETPACKET!$B$16:$O$16</c:f>
              <c:numCache>
                <c:formatCode>0.0</c:formatCode>
                <c:ptCount val="14"/>
                <c:pt idx="0">
                  <c:v>0.24444754464295215</c:v>
                </c:pt>
                <c:pt idx="1">
                  <c:v>0.24444754464295215</c:v>
                </c:pt>
                <c:pt idx="2">
                  <c:v>3.920536499560245</c:v>
                </c:pt>
                <c:pt idx="3">
                  <c:v>5.3412087912087909</c:v>
                </c:pt>
                <c:pt idx="4">
                  <c:v>3.4778326745718031</c:v>
                </c:pt>
                <c:pt idx="5">
                  <c:v>1.1544294294294284</c:v>
                </c:pt>
                <c:pt idx="6">
                  <c:v>1.4166666666666665</c:v>
                </c:pt>
                <c:pt idx="7">
                  <c:v>1.4166666666666665</c:v>
                </c:pt>
                <c:pt idx="8">
                  <c:v>1.4166666666666665</c:v>
                </c:pt>
                <c:pt idx="9">
                  <c:v>0.51388888888888895</c:v>
                </c:pt>
                <c:pt idx="10">
                  <c:v>2.2619047619047539E-2</c:v>
                </c:pt>
                <c:pt idx="11">
                  <c:v>0</c:v>
                </c:pt>
                <c:pt idx="12">
                  <c:v>0</c:v>
                </c:pt>
                <c:pt idx="13">
                  <c:v>0</c:v>
                </c:pt>
              </c:numCache>
            </c:numRef>
          </c:val>
        </c:ser>
        <c:dLbls>
          <c:showLegendKey val="0"/>
          <c:showVal val="0"/>
          <c:showCatName val="0"/>
          <c:showSerName val="0"/>
          <c:showPercent val="0"/>
          <c:showBubbleSize val="0"/>
        </c:dLbls>
        <c:gapWidth val="150"/>
        <c:overlap val="100"/>
        <c:axId val="162797056"/>
        <c:axId val="1627985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NETPACKET!$B$17:$O$17</c:f>
              <c:numCache>
                <c:formatCode>0.0</c:formatCode>
                <c:ptCount val="14"/>
                <c:pt idx="0">
                  <c:v>192.8</c:v>
                </c:pt>
                <c:pt idx="1">
                  <c:v>192.8</c:v>
                </c:pt>
                <c:pt idx="2">
                  <c:v>21.7</c:v>
                </c:pt>
                <c:pt idx="3">
                  <c:v>20.5</c:v>
                </c:pt>
                <c:pt idx="4">
                  <c:v>9</c:v>
                </c:pt>
                <c:pt idx="5">
                  <c:v>5.6</c:v>
                </c:pt>
                <c:pt idx="6">
                  <c:v>5</c:v>
                </c:pt>
                <c:pt idx="7">
                  <c:v>5</c:v>
                </c:pt>
                <c:pt idx="8">
                  <c:v>5</c:v>
                </c:pt>
                <c:pt idx="9">
                  <c:v>0.7</c:v>
                </c:pt>
                <c:pt idx="10">
                  <c:v>0.7</c:v>
                </c:pt>
                <c:pt idx="11">
                  <c:v>0</c:v>
                </c:pt>
                <c:pt idx="12">
                  <c:v>0</c:v>
                </c:pt>
                <c:pt idx="13">
                  <c:v>0</c:v>
                </c:pt>
              </c:numCache>
            </c:numRef>
          </c:val>
          <c:smooth val="0"/>
        </c:ser>
        <c:ser>
          <c:idx val="3"/>
          <c:order val="3"/>
          <c:tx>
            <c:v>Min</c:v>
          </c:tx>
          <c:spPr>
            <a:ln w="25400">
              <a:solidFill>
                <a:srgbClr val="000000"/>
              </a:solidFill>
              <a:prstDash val="solid"/>
            </a:ln>
          </c:spPr>
          <c:marker>
            <c:symbol val="none"/>
          </c:marker>
          <c:val>
            <c:numRef>
              <c:f>NETPACKET!$B$18:$O$18</c:f>
              <c:numCache>
                <c:formatCode>0.0</c:formatCode>
                <c:ptCount val="14"/>
                <c:pt idx="0">
                  <c:v>168.9</c:v>
                </c:pt>
                <c:pt idx="1">
                  <c:v>168.9</c:v>
                </c:pt>
                <c:pt idx="2">
                  <c:v>2.6</c:v>
                </c:pt>
                <c:pt idx="3">
                  <c:v>1.8</c:v>
                </c:pt>
                <c:pt idx="4">
                  <c:v>0.4</c:v>
                </c:pt>
                <c:pt idx="5">
                  <c:v>0.4</c:v>
                </c:pt>
                <c:pt idx="6">
                  <c:v>0</c:v>
                </c:pt>
                <c:pt idx="7">
                  <c:v>0</c:v>
                </c:pt>
                <c:pt idx="8">
                  <c:v>0</c:v>
                </c:pt>
                <c:pt idx="9">
                  <c:v>0</c:v>
                </c:pt>
                <c:pt idx="10">
                  <c:v>0.4</c:v>
                </c:pt>
                <c:pt idx="11">
                  <c:v>0</c:v>
                </c:pt>
                <c:pt idx="12">
                  <c:v>0</c:v>
                </c:pt>
                <c:pt idx="13">
                  <c:v>0</c:v>
                </c:pt>
              </c:numCache>
            </c:numRef>
          </c:val>
          <c:smooth val="0"/>
        </c:ser>
        <c:dLbls>
          <c:showLegendKey val="0"/>
          <c:showVal val="0"/>
          <c:showCatName val="0"/>
          <c:showSerName val="0"/>
          <c:showPercent val="0"/>
          <c:showBubbleSize val="0"/>
        </c:dLbls>
        <c:marker val="1"/>
        <c:smooth val="0"/>
        <c:axId val="192892928"/>
        <c:axId val="192890368"/>
      </c:lineChart>
      <c:catAx>
        <c:axId val="162797056"/>
        <c:scaling>
          <c:orientation val="minMax"/>
        </c:scaling>
        <c:delete val="0"/>
        <c:axPos val="b"/>
        <c:majorTickMark val="out"/>
        <c:minorTickMark val="none"/>
        <c:tickLblPos val="nextTo"/>
        <c:txPr>
          <a:bodyPr rot="-5400000" vert="horz"/>
          <a:lstStyle/>
          <a:p>
            <a:pPr>
              <a:defRPr/>
            </a:pPr>
            <a:endParaRPr lang="zh-CN"/>
          </a:p>
        </c:txPr>
        <c:crossAx val="162798592"/>
        <c:crosses val="autoZero"/>
        <c:auto val="1"/>
        <c:lblAlgn val="ctr"/>
        <c:lblOffset val="100"/>
        <c:tickLblSkip val="1"/>
        <c:noMultiLvlLbl val="0"/>
      </c:catAx>
      <c:valAx>
        <c:axId val="162798592"/>
        <c:scaling>
          <c:orientation val="minMax"/>
          <c:max val="193.8"/>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62797056"/>
        <c:crosses val="autoZero"/>
        <c:crossBetween val="between"/>
      </c:valAx>
      <c:valAx>
        <c:axId val="192890368"/>
        <c:scaling>
          <c:orientation val="minMax"/>
          <c:max val="193.8"/>
          <c:min val="0"/>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92892928"/>
        <c:crosses val="max"/>
        <c:crossBetween val="between"/>
      </c:valAx>
      <c:catAx>
        <c:axId val="192892928"/>
        <c:scaling>
          <c:orientation val="minMax"/>
        </c:scaling>
        <c:delete val="1"/>
        <c:axPos val="b"/>
        <c:majorTickMark val="out"/>
        <c:minorTickMark val="none"/>
        <c:tickLblPos val="nextTo"/>
        <c:crossAx val="19289036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Network Packets nmonreport  2019/7/4</a:t>
            </a:r>
          </a:p>
        </c:rich>
      </c:tx>
      <c:layout/>
      <c:overlay val="0"/>
    </c:title>
    <c:autoTitleDeleted val="0"/>
    <c:plotArea>
      <c:layout/>
      <c:lineChart>
        <c:grouping val="standard"/>
        <c:varyColors val="0"/>
        <c:ser>
          <c:idx val="0"/>
          <c:order val="0"/>
          <c:tx>
            <c:strRef>
              <c:f>NETPACKET!$B$1</c:f>
              <c:strCache>
                <c:ptCount val="1"/>
                <c:pt idx="0">
                  <c:v>lo-read/s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NETPACKET!$B$2:$B$13</c:f>
              <c:numCache>
                <c:formatCode>General</c:formatCode>
                <c:ptCount val="12"/>
                <c:pt idx="0">
                  <c:v>173.9</c:v>
                </c:pt>
                <c:pt idx="1">
                  <c:v>179.2</c:v>
                </c:pt>
                <c:pt idx="2">
                  <c:v>183</c:v>
                </c:pt>
                <c:pt idx="3">
                  <c:v>168.9</c:v>
                </c:pt>
                <c:pt idx="4">
                  <c:v>183.8</c:v>
                </c:pt>
                <c:pt idx="5">
                  <c:v>173</c:v>
                </c:pt>
                <c:pt idx="6">
                  <c:v>185.8</c:v>
                </c:pt>
                <c:pt idx="7">
                  <c:v>185.1</c:v>
                </c:pt>
                <c:pt idx="8">
                  <c:v>192.8</c:v>
                </c:pt>
                <c:pt idx="9">
                  <c:v>175.1</c:v>
                </c:pt>
                <c:pt idx="10">
                  <c:v>174.5</c:v>
                </c:pt>
                <c:pt idx="11">
                  <c:v>175.3</c:v>
                </c:pt>
              </c:numCache>
            </c:numRef>
          </c:val>
          <c:smooth val="0"/>
        </c:ser>
        <c:ser>
          <c:idx val="1"/>
          <c:order val="1"/>
          <c:tx>
            <c:strRef>
              <c:f>NETPACKET!$C$1</c:f>
              <c:strCache>
                <c:ptCount val="1"/>
                <c:pt idx="0">
                  <c:v>lo-write/s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NETPACKET!$C$2:$C$13</c:f>
              <c:numCache>
                <c:formatCode>General</c:formatCode>
                <c:ptCount val="12"/>
                <c:pt idx="0">
                  <c:v>173.9</c:v>
                </c:pt>
                <c:pt idx="1">
                  <c:v>179.2</c:v>
                </c:pt>
                <c:pt idx="2">
                  <c:v>183</c:v>
                </c:pt>
                <c:pt idx="3">
                  <c:v>168.9</c:v>
                </c:pt>
                <c:pt idx="4">
                  <c:v>183.8</c:v>
                </c:pt>
                <c:pt idx="5">
                  <c:v>173</c:v>
                </c:pt>
                <c:pt idx="6">
                  <c:v>185.8</c:v>
                </c:pt>
                <c:pt idx="7">
                  <c:v>185.1</c:v>
                </c:pt>
                <c:pt idx="8">
                  <c:v>192.8</c:v>
                </c:pt>
                <c:pt idx="9">
                  <c:v>175.1</c:v>
                </c:pt>
                <c:pt idx="10">
                  <c:v>174.5</c:v>
                </c:pt>
                <c:pt idx="11">
                  <c:v>175.3</c:v>
                </c:pt>
              </c:numCache>
            </c:numRef>
          </c:val>
          <c:smooth val="0"/>
        </c:ser>
        <c:ser>
          <c:idx val="2"/>
          <c:order val="2"/>
          <c:tx>
            <c:strRef>
              <c:f>NETPACKET!$D$1</c:f>
              <c:strCache>
                <c:ptCount val="1"/>
                <c:pt idx="0">
                  <c:v>em2-read/s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NETPACKET!$D$2:$D$13</c:f>
              <c:numCache>
                <c:formatCode>General</c:formatCode>
                <c:ptCount val="12"/>
                <c:pt idx="0">
                  <c:v>2.7</c:v>
                </c:pt>
                <c:pt idx="1">
                  <c:v>5.8</c:v>
                </c:pt>
                <c:pt idx="2">
                  <c:v>3.8</c:v>
                </c:pt>
                <c:pt idx="3">
                  <c:v>8.6</c:v>
                </c:pt>
                <c:pt idx="4">
                  <c:v>7.8</c:v>
                </c:pt>
                <c:pt idx="5">
                  <c:v>3.4</c:v>
                </c:pt>
                <c:pt idx="6">
                  <c:v>2.6</c:v>
                </c:pt>
                <c:pt idx="7">
                  <c:v>4.5999999999999996</c:v>
                </c:pt>
                <c:pt idx="8">
                  <c:v>21.7</c:v>
                </c:pt>
                <c:pt idx="9">
                  <c:v>4.4000000000000004</c:v>
                </c:pt>
                <c:pt idx="10">
                  <c:v>4.2</c:v>
                </c:pt>
                <c:pt idx="11">
                  <c:v>6.2</c:v>
                </c:pt>
              </c:numCache>
            </c:numRef>
          </c:val>
          <c:smooth val="0"/>
        </c:ser>
        <c:ser>
          <c:idx val="3"/>
          <c:order val="3"/>
          <c:tx>
            <c:strRef>
              <c:f>NETPACKET!$E$1</c:f>
              <c:strCache>
                <c:ptCount val="1"/>
                <c:pt idx="0">
                  <c:v>em1-read/s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NETPACKET!$E$2:$E$13</c:f>
              <c:numCache>
                <c:formatCode>General</c:formatCode>
                <c:ptCount val="12"/>
                <c:pt idx="0">
                  <c:v>2.7</c:v>
                </c:pt>
                <c:pt idx="1">
                  <c:v>4.2</c:v>
                </c:pt>
                <c:pt idx="2">
                  <c:v>2.4</c:v>
                </c:pt>
                <c:pt idx="3">
                  <c:v>3.8</c:v>
                </c:pt>
                <c:pt idx="4">
                  <c:v>2.4</c:v>
                </c:pt>
                <c:pt idx="5">
                  <c:v>1.8</c:v>
                </c:pt>
                <c:pt idx="6">
                  <c:v>2</c:v>
                </c:pt>
                <c:pt idx="7">
                  <c:v>3.6</c:v>
                </c:pt>
                <c:pt idx="8">
                  <c:v>20.5</c:v>
                </c:pt>
                <c:pt idx="9">
                  <c:v>3.2</c:v>
                </c:pt>
                <c:pt idx="10">
                  <c:v>2.2000000000000002</c:v>
                </c:pt>
                <c:pt idx="11">
                  <c:v>5.8</c:v>
                </c:pt>
              </c:numCache>
            </c:numRef>
          </c:val>
          <c:smooth val="0"/>
        </c:ser>
        <c:ser>
          <c:idx val="4"/>
          <c:order val="4"/>
          <c:tx>
            <c:strRef>
              <c:f>NETPACKET!$F$1</c:f>
              <c:strCache>
                <c:ptCount val="1"/>
                <c:pt idx="0">
                  <c:v>em2-write/s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NETPACKET!$F$2:$F$13</c:f>
              <c:numCache>
                <c:formatCode>General</c:formatCode>
                <c:ptCount val="12"/>
                <c:pt idx="0">
                  <c:v>0.7</c:v>
                </c:pt>
                <c:pt idx="1">
                  <c:v>1</c:v>
                </c:pt>
                <c:pt idx="2">
                  <c:v>3</c:v>
                </c:pt>
                <c:pt idx="3">
                  <c:v>6.8</c:v>
                </c:pt>
                <c:pt idx="4">
                  <c:v>9</c:v>
                </c:pt>
                <c:pt idx="5">
                  <c:v>0.8</c:v>
                </c:pt>
                <c:pt idx="6">
                  <c:v>0.4</c:v>
                </c:pt>
                <c:pt idx="7">
                  <c:v>0.6</c:v>
                </c:pt>
                <c:pt idx="8">
                  <c:v>0.8</c:v>
                </c:pt>
                <c:pt idx="9">
                  <c:v>0.8</c:v>
                </c:pt>
                <c:pt idx="10">
                  <c:v>1</c:v>
                </c:pt>
                <c:pt idx="11">
                  <c:v>0.4</c:v>
                </c:pt>
              </c:numCache>
            </c:numRef>
          </c:val>
          <c:smooth val="0"/>
        </c:ser>
        <c:ser>
          <c:idx val="5"/>
          <c:order val="5"/>
          <c:tx>
            <c:strRef>
              <c:f>NETPACKET!$G$1</c:f>
              <c:strCache>
                <c:ptCount val="1"/>
                <c:pt idx="0">
                  <c:v>vnet1-write/s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NETPACKET!$G$2:$G$13</c:f>
              <c:numCache>
                <c:formatCode>General</c:formatCode>
                <c:ptCount val="12"/>
                <c:pt idx="0">
                  <c:v>0.7</c:v>
                </c:pt>
                <c:pt idx="1">
                  <c:v>4.5999999999999996</c:v>
                </c:pt>
                <c:pt idx="2">
                  <c:v>0.4</c:v>
                </c:pt>
                <c:pt idx="3">
                  <c:v>5.6</c:v>
                </c:pt>
                <c:pt idx="4">
                  <c:v>2.4</c:v>
                </c:pt>
                <c:pt idx="5">
                  <c:v>4.5999999999999996</c:v>
                </c:pt>
                <c:pt idx="6">
                  <c:v>1.4</c:v>
                </c:pt>
                <c:pt idx="7">
                  <c:v>2.6</c:v>
                </c:pt>
                <c:pt idx="8">
                  <c:v>2.4</c:v>
                </c:pt>
                <c:pt idx="9">
                  <c:v>2.6</c:v>
                </c:pt>
                <c:pt idx="10">
                  <c:v>5.4</c:v>
                </c:pt>
                <c:pt idx="11">
                  <c:v>0.6</c:v>
                </c:pt>
              </c:numCache>
            </c:numRef>
          </c:val>
          <c:smooth val="0"/>
        </c:ser>
        <c:ser>
          <c:idx val="6"/>
          <c:order val="6"/>
          <c:tx>
            <c:strRef>
              <c:f>NETPACKET!$H$1</c:f>
              <c:strCache>
                <c:ptCount val="1"/>
                <c:pt idx="0">
                  <c:v>virbr0-read/s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NETPACKET!$H$2:$H$13</c:f>
              <c:numCache>
                <c:formatCode>General</c:formatCode>
                <c:ptCount val="12"/>
                <c:pt idx="0">
                  <c:v>0</c:v>
                </c:pt>
                <c:pt idx="1">
                  <c:v>4</c:v>
                </c:pt>
                <c:pt idx="2">
                  <c:v>0</c:v>
                </c:pt>
                <c:pt idx="3">
                  <c:v>5</c:v>
                </c:pt>
                <c:pt idx="4">
                  <c:v>2</c:v>
                </c:pt>
                <c:pt idx="5">
                  <c:v>4</c:v>
                </c:pt>
                <c:pt idx="6">
                  <c:v>1</c:v>
                </c:pt>
                <c:pt idx="7">
                  <c:v>2</c:v>
                </c:pt>
                <c:pt idx="8">
                  <c:v>2</c:v>
                </c:pt>
                <c:pt idx="9">
                  <c:v>2</c:v>
                </c:pt>
                <c:pt idx="10">
                  <c:v>5</c:v>
                </c:pt>
                <c:pt idx="11">
                  <c:v>0</c:v>
                </c:pt>
              </c:numCache>
            </c:numRef>
          </c:val>
          <c:smooth val="0"/>
        </c:ser>
        <c:ser>
          <c:idx val="7"/>
          <c:order val="7"/>
          <c:tx>
            <c:strRef>
              <c:f>NETPACKET!$I$1</c:f>
              <c:strCache>
                <c:ptCount val="1"/>
                <c:pt idx="0">
                  <c:v>vnet1-read/s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NETPACKET!$I$2:$I$13</c:f>
              <c:numCache>
                <c:formatCode>General</c:formatCode>
                <c:ptCount val="12"/>
                <c:pt idx="0">
                  <c:v>0</c:v>
                </c:pt>
                <c:pt idx="1">
                  <c:v>4</c:v>
                </c:pt>
                <c:pt idx="2">
                  <c:v>0</c:v>
                </c:pt>
                <c:pt idx="3">
                  <c:v>5</c:v>
                </c:pt>
                <c:pt idx="4">
                  <c:v>2</c:v>
                </c:pt>
                <c:pt idx="5">
                  <c:v>4</c:v>
                </c:pt>
                <c:pt idx="6">
                  <c:v>1</c:v>
                </c:pt>
                <c:pt idx="7">
                  <c:v>2</c:v>
                </c:pt>
                <c:pt idx="8">
                  <c:v>2</c:v>
                </c:pt>
                <c:pt idx="9">
                  <c:v>2</c:v>
                </c:pt>
                <c:pt idx="10">
                  <c:v>5</c:v>
                </c:pt>
                <c:pt idx="11">
                  <c:v>0</c:v>
                </c:pt>
              </c:numCache>
            </c:numRef>
          </c:val>
          <c:smooth val="0"/>
        </c:ser>
        <c:ser>
          <c:idx val="8"/>
          <c:order val="8"/>
          <c:tx>
            <c:strRef>
              <c:f>NETPACKET!$J$1</c:f>
              <c:strCache>
                <c:ptCount val="1"/>
                <c:pt idx="0">
                  <c:v>virbr0-write/s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NETPACKET!$J$2:$J$13</c:f>
              <c:numCache>
                <c:formatCode>General</c:formatCode>
                <c:ptCount val="12"/>
                <c:pt idx="0">
                  <c:v>0</c:v>
                </c:pt>
                <c:pt idx="1">
                  <c:v>4</c:v>
                </c:pt>
                <c:pt idx="2">
                  <c:v>0</c:v>
                </c:pt>
                <c:pt idx="3">
                  <c:v>5</c:v>
                </c:pt>
                <c:pt idx="4">
                  <c:v>2</c:v>
                </c:pt>
                <c:pt idx="5">
                  <c:v>4</c:v>
                </c:pt>
                <c:pt idx="6">
                  <c:v>1</c:v>
                </c:pt>
                <c:pt idx="7">
                  <c:v>2</c:v>
                </c:pt>
                <c:pt idx="8">
                  <c:v>2</c:v>
                </c:pt>
                <c:pt idx="9">
                  <c:v>2</c:v>
                </c:pt>
                <c:pt idx="10">
                  <c:v>5</c:v>
                </c:pt>
                <c:pt idx="11">
                  <c:v>0</c:v>
                </c:pt>
              </c:numCache>
            </c:numRef>
          </c:val>
          <c:smooth val="0"/>
        </c:ser>
        <c:ser>
          <c:idx val="9"/>
          <c:order val="9"/>
          <c:tx>
            <c:strRef>
              <c:f>NETPACKET!$K$1</c:f>
              <c:strCache>
                <c:ptCount val="1"/>
                <c:pt idx="0">
                  <c:v>em1-write/s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NETPACKET!$K$2:$K$13</c:f>
              <c:numCache>
                <c:formatCode>General</c:formatCode>
                <c:ptCount val="12"/>
                <c:pt idx="0">
                  <c:v>0.7</c:v>
                </c:pt>
                <c:pt idx="1">
                  <c:v>0.2</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NETPACKET!$L$1</c:f>
              <c:strCache>
                <c:ptCount val="1"/>
                <c:pt idx="0">
                  <c:v>vnet0-write/s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NETPACKET!$L$2:$L$13</c:f>
              <c:numCache>
                <c:formatCode>General</c:formatCode>
                <c:ptCount val="12"/>
                <c:pt idx="0">
                  <c:v>0.7</c:v>
                </c:pt>
                <c:pt idx="1">
                  <c:v>0.6</c:v>
                </c:pt>
                <c:pt idx="2">
                  <c:v>0.4</c:v>
                </c:pt>
                <c:pt idx="3">
                  <c:v>0.6</c:v>
                </c:pt>
                <c:pt idx="4">
                  <c:v>0.4</c:v>
                </c:pt>
                <c:pt idx="5">
                  <c:v>0.6</c:v>
                </c:pt>
                <c:pt idx="6">
                  <c:v>0.4</c:v>
                </c:pt>
                <c:pt idx="7">
                  <c:v>0.6</c:v>
                </c:pt>
                <c:pt idx="8">
                  <c:v>0.4</c:v>
                </c:pt>
                <c:pt idx="9">
                  <c:v>0.6</c:v>
                </c:pt>
                <c:pt idx="10">
                  <c:v>0.4</c:v>
                </c:pt>
                <c:pt idx="11">
                  <c:v>0.6</c:v>
                </c:pt>
              </c:numCache>
            </c:numRef>
          </c:val>
          <c:smooth val="0"/>
        </c:ser>
        <c:ser>
          <c:idx val="11"/>
          <c:order val="11"/>
          <c:tx>
            <c:strRef>
              <c:f>NETPACKET!$M$1</c:f>
              <c:strCache>
                <c:ptCount val="1"/>
                <c:pt idx="0">
                  <c:v>vnet0-read/s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NETPACKET!$M$2:$M$13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2"/>
          <c:order val="12"/>
          <c:tx>
            <c:strRef>
              <c:f>NETPACKET!$N$1</c:f>
              <c:strCache>
                <c:ptCount val="1"/>
                <c:pt idx="0">
                  <c:v>virbr0-nic-read/s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NETPACKET!$N$2:$N$13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3"/>
          <c:order val="13"/>
          <c:tx>
            <c:strRef>
              <c:f>NETPACKET!$O$1</c:f>
              <c:strCache>
                <c:ptCount val="1"/>
                <c:pt idx="0">
                  <c:v>virbr0-nic-write/s</c:v>
                </c:pt>
              </c:strCache>
            </c:strRef>
          </c:tx>
          <c:marker>
            <c:symbol val="none"/>
          </c:marker>
          <c:cat>
            <c:numRef>
              <c:f>NETPACKET!$A$2:$A$13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NETPACKET!$O$2:$O$13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92894848"/>
        <c:axId val="192896384"/>
      </c:lineChart>
      <c:catAx>
        <c:axId val="19289484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2896384"/>
        <c:crosses val="autoZero"/>
        <c:auto val="0"/>
        <c:lblAlgn val="ctr"/>
        <c:lblOffset val="100"/>
        <c:noMultiLvlLbl val="0"/>
      </c:catAx>
      <c:valAx>
        <c:axId val="192896384"/>
        <c:scaling>
          <c:orientation val="minMax"/>
          <c:min val="0"/>
        </c:scaling>
        <c:delete val="0"/>
        <c:axPos val="l"/>
        <c:majorGridlines/>
        <c:numFmt formatCode="0" sourceLinked="0"/>
        <c:majorTickMark val="out"/>
        <c:minorTickMark val="none"/>
        <c:tickLblPos val="nextTo"/>
        <c:crossAx val="19289484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nmonreport  2019/7/4</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PROC!$B$2:$B$13</c:f>
              <c:numCache>
                <c:formatCode>General</c:formatCode>
                <c:ptCount val="12"/>
                <c:pt idx="0">
                  <c:v>3</c:v>
                </c:pt>
                <c:pt idx="1">
                  <c:v>3</c:v>
                </c:pt>
                <c:pt idx="2">
                  <c:v>3</c:v>
                </c:pt>
                <c:pt idx="3">
                  <c:v>3</c:v>
                </c:pt>
                <c:pt idx="4">
                  <c:v>2</c:v>
                </c:pt>
                <c:pt idx="5">
                  <c:v>2</c:v>
                </c:pt>
                <c:pt idx="6">
                  <c:v>3</c:v>
                </c:pt>
                <c:pt idx="7">
                  <c:v>1</c:v>
                </c:pt>
                <c:pt idx="8">
                  <c:v>1</c:v>
                </c:pt>
                <c:pt idx="9">
                  <c:v>2</c:v>
                </c:pt>
                <c:pt idx="10">
                  <c:v>1</c:v>
                </c:pt>
                <c:pt idx="11">
                  <c:v>1</c:v>
                </c:pt>
              </c:numCache>
            </c:numRef>
          </c:val>
          <c:smooth val="0"/>
        </c:ser>
        <c:ser>
          <c:idx val="1"/>
          <c:order val="1"/>
          <c:tx>
            <c:strRef>
              <c:f>PROC!$C$1</c:f>
              <c:strCache>
                <c:ptCount val="1"/>
                <c:pt idx="0">
                  <c:v>Blocked</c:v>
                </c:pt>
              </c:strCache>
            </c:strRef>
          </c:tx>
          <c:spPr>
            <a:ln w="25400"/>
          </c:spPr>
          <c:marker>
            <c:symbol val="none"/>
          </c:marker>
          <c:val>
            <c:numRef>
              <c:f>PROC!$C$2:$C$13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93467136"/>
        <c:axId val="193468672"/>
      </c:lineChart>
      <c:catAx>
        <c:axId val="19346713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3468672"/>
        <c:crosses val="autoZero"/>
        <c:auto val="0"/>
        <c:lblAlgn val="ctr"/>
        <c:lblOffset val="100"/>
        <c:noMultiLvlLbl val="0"/>
      </c:catAx>
      <c:valAx>
        <c:axId val="193468672"/>
        <c:scaling>
          <c:orientation val="minMax"/>
          <c:min val="0"/>
        </c:scaling>
        <c:delete val="0"/>
        <c:axPos val="l"/>
        <c:majorGridlines/>
        <c:numFmt formatCode="0.0" sourceLinked="0"/>
        <c:majorTickMark val="out"/>
        <c:minorTickMark val="none"/>
        <c:tickLblPos val="nextTo"/>
        <c:crossAx val="19346713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nmonreport  2019/7/4</a:t>
            </a:r>
          </a:p>
        </c:rich>
      </c:tx>
      <c:layout/>
      <c:overlay val="0"/>
    </c:title>
    <c:autoTitleDeleted val="0"/>
    <c:plotArea>
      <c:layout/>
      <c:lineChart>
        <c:grouping val="standard"/>
        <c:varyColors val="0"/>
        <c:ser>
          <c:idx val="0"/>
          <c:order val="0"/>
          <c:tx>
            <c:v>pswitch/sec</c:v>
          </c:tx>
          <c:spPr>
            <a:ln w="25400"/>
          </c:spPr>
          <c:marker>
            <c:symbol val="none"/>
          </c:marker>
          <c:cat>
            <c:numRef>
              <c:f>PROC!$A$2:$A$13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PROC!$D$2:$D$13</c:f>
              <c:numCache>
                <c:formatCode>General</c:formatCode>
                <c:ptCount val="12"/>
                <c:pt idx="0">
                  <c:v>0</c:v>
                </c:pt>
                <c:pt idx="1">
                  <c:v>5765.9</c:v>
                </c:pt>
                <c:pt idx="2">
                  <c:v>8062.6</c:v>
                </c:pt>
                <c:pt idx="3">
                  <c:v>7142.5</c:v>
                </c:pt>
                <c:pt idx="4">
                  <c:v>8560</c:v>
                </c:pt>
                <c:pt idx="5">
                  <c:v>7822.1</c:v>
                </c:pt>
                <c:pt idx="6">
                  <c:v>8166.7</c:v>
                </c:pt>
                <c:pt idx="7">
                  <c:v>8107.6</c:v>
                </c:pt>
                <c:pt idx="8">
                  <c:v>7851.6</c:v>
                </c:pt>
                <c:pt idx="9">
                  <c:v>7020.3</c:v>
                </c:pt>
                <c:pt idx="10">
                  <c:v>8343.1</c:v>
                </c:pt>
                <c:pt idx="11">
                  <c:v>7933.3</c:v>
                </c:pt>
              </c:numCache>
            </c:numRef>
          </c:val>
          <c:smooth val="0"/>
        </c:ser>
        <c:ser>
          <c:idx val="1"/>
          <c:order val="1"/>
          <c:tx>
            <c:v>syscalls/sec</c:v>
          </c:tx>
          <c:spPr>
            <a:ln w="25400"/>
          </c:spPr>
          <c:marker>
            <c:symbol val="none"/>
          </c:marker>
          <c:val>
            <c:numRef>
              <c:f>PROC!$E$2:$E$13</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ser>
        <c:dLbls>
          <c:showLegendKey val="0"/>
          <c:showVal val="0"/>
          <c:showCatName val="0"/>
          <c:showSerName val="0"/>
          <c:showPercent val="0"/>
          <c:showBubbleSize val="0"/>
        </c:dLbls>
        <c:marker val="1"/>
        <c:smooth val="0"/>
        <c:axId val="193497728"/>
        <c:axId val="193585536"/>
      </c:lineChart>
      <c:catAx>
        <c:axId val="19349772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3585536"/>
        <c:crosses val="autoZero"/>
        <c:auto val="0"/>
        <c:lblAlgn val="ctr"/>
        <c:lblOffset val="100"/>
        <c:noMultiLvlLbl val="0"/>
      </c:catAx>
      <c:valAx>
        <c:axId val="193585536"/>
        <c:scaling>
          <c:orientation val="minMax"/>
          <c:min val="0"/>
        </c:scaling>
        <c:delete val="0"/>
        <c:axPos val="l"/>
        <c:majorGridlines/>
        <c:numFmt formatCode="0" sourceLinked="0"/>
        <c:majorTickMark val="out"/>
        <c:minorTickMark val="none"/>
        <c:tickLblPos val="nextTo"/>
        <c:crossAx val="193497728"/>
        <c:crosses val="autoZero"/>
        <c:crossBetween val="midCat"/>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Processes nmonreport  2019/7/4</a:t>
            </a:r>
          </a:p>
        </c:rich>
      </c:tx>
      <c:layout/>
      <c:overlay val="0"/>
    </c:title>
    <c:autoTitleDeleted val="0"/>
    <c:plotArea>
      <c:layout/>
      <c:lineChart>
        <c:grouping val="standard"/>
        <c:varyColors val="0"/>
        <c:ser>
          <c:idx val="0"/>
          <c:order val="0"/>
          <c:tx>
            <c:v>forks/sec</c:v>
          </c:tx>
          <c:spPr>
            <a:ln w="25400"/>
          </c:spPr>
          <c:marker>
            <c:symbol val="none"/>
          </c:marker>
          <c:cat>
            <c:numRef>
              <c:f>PROC!$A$2:$A$13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PROC!$H$2:$H$13</c:f>
              <c:numCache>
                <c:formatCode>General</c:formatCode>
                <c:ptCount val="12"/>
                <c:pt idx="0">
                  <c:v>0</c:v>
                </c:pt>
                <c:pt idx="1">
                  <c:v>1.2</c:v>
                </c:pt>
                <c:pt idx="2">
                  <c:v>1.2</c:v>
                </c:pt>
                <c:pt idx="3">
                  <c:v>1.4</c:v>
                </c:pt>
                <c:pt idx="4">
                  <c:v>1.8</c:v>
                </c:pt>
                <c:pt idx="5">
                  <c:v>1</c:v>
                </c:pt>
                <c:pt idx="6">
                  <c:v>2.8</c:v>
                </c:pt>
                <c:pt idx="7">
                  <c:v>1.2</c:v>
                </c:pt>
                <c:pt idx="8">
                  <c:v>1</c:v>
                </c:pt>
                <c:pt idx="9">
                  <c:v>1</c:v>
                </c:pt>
                <c:pt idx="10">
                  <c:v>1.2</c:v>
                </c:pt>
                <c:pt idx="11">
                  <c:v>1</c:v>
                </c:pt>
              </c:numCache>
            </c:numRef>
          </c:val>
          <c:smooth val="0"/>
        </c:ser>
        <c:ser>
          <c:idx val="1"/>
          <c:order val="1"/>
          <c:tx>
            <c:v>execs/sec</c:v>
          </c:tx>
          <c:spPr>
            <a:ln w="25400"/>
          </c:spPr>
          <c:marker>
            <c:symbol val="none"/>
          </c:marker>
          <c:val>
            <c:numRef>
              <c:f>PROC!$I$2:$I$13</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ser>
        <c:dLbls>
          <c:showLegendKey val="0"/>
          <c:showVal val="0"/>
          <c:showCatName val="0"/>
          <c:showSerName val="0"/>
          <c:showPercent val="0"/>
          <c:showBubbleSize val="0"/>
        </c:dLbls>
        <c:marker val="1"/>
        <c:smooth val="0"/>
        <c:axId val="193682816"/>
        <c:axId val="194802816"/>
      </c:lineChart>
      <c:catAx>
        <c:axId val="19368281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4802816"/>
        <c:crosses val="autoZero"/>
        <c:auto val="0"/>
        <c:lblAlgn val="ctr"/>
        <c:lblOffset val="100"/>
        <c:noMultiLvlLbl val="0"/>
      </c:catAx>
      <c:valAx>
        <c:axId val="194802816"/>
        <c:scaling>
          <c:orientation val="minMax"/>
          <c:min val="0"/>
        </c:scaling>
        <c:delete val="0"/>
        <c:axPos val="l"/>
        <c:majorGridlines/>
        <c:numFmt formatCode="0.0" sourceLinked="0"/>
        <c:majorTickMark val="out"/>
        <c:minorTickMark val="none"/>
        <c:tickLblPos val="nextTo"/>
        <c:crossAx val="19368281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CPU% by command hnvp2  2019/7/4</a:t>
            </a:r>
          </a:p>
        </c:rich>
      </c:tx>
      <c:layout/>
      <c:overlay val="0"/>
    </c:title>
    <c:autoTitleDeleted val="0"/>
    <c:plotArea>
      <c:layout/>
      <c:barChart>
        <c:barDir val="col"/>
        <c:grouping val="stacked"/>
        <c:varyColors val="0"/>
        <c:ser>
          <c:idx val="0"/>
          <c:order val="0"/>
          <c:tx>
            <c:strRef>
              <c:f>TOP!$C$120</c:f>
              <c:strCache>
                <c:ptCount val="1"/>
                <c:pt idx="0">
                  <c:v>Avg.</c:v>
                </c:pt>
              </c:strCache>
            </c:strRef>
          </c:tx>
          <c:invertIfNegative val="0"/>
          <c:cat>
            <c:strRef>
              <c:f>TOP!$B$121:$B$143</c:f>
              <c:strCache>
                <c:ptCount val="23"/>
                <c:pt idx="0">
                  <c:v>gnome-screensav</c:v>
                </c:pt>
                <c:pt idx="1">
                  <c:v>gvfs-afc-volume</c:v>
                </c:pt>
                <c:pt idx="2">
                  <c:v>irqbalance</c:v>
                </c:pt>
                <c:pt idx="3">
                  <c:v>java</c:v>
                </c:pt>
                <c:pt idx="4">
                  <c:v>kjournald</c:v>
                </c:pt>
                <c:pt idx="5">
                  <c:v>ksoftirqd/0</c:v>
                </c:pt>
                <c:pt idx="6">
                  <c:v>kworker/0:0</c:v>
                </c:pt>
                <c:pt idx="7">
                  <c:v>kworker/2:0</c:v>
                </c:pt>
                <c:pt idx="8">
                  <c:v>kworker/3:2</c:v>
                </c:pt>
                <c:pt idx="9">
                  <c:v>kworker/u64:0</c:v>
                </c:pt>
                <c:pt idx="10">
                  <c:v>libvirtd</c:v>
                </c:pt>
                <c:pt idx="11">
                  <c:v>mysqld</c:v>
                </c:pt>
                <c:pt idx="12">
                  <c:v>nginx</c:v>
                </c:pt>
                <c:pt idx="13">
                  <c:v>nmon_x86_64_cen</c:v>
                </c:pt>
                <c:pt idx="14">
                  <c:v>python</c:v>
                </c:pt>
                <c:pt idx="15">
                  <c:v>qemu-kvm</c:v>
                </c:pt>
                <c:pt idx="16">
                  <c:v>rcu_sched</c:v>
                </c:pt>
                <c:pt idx="17">
                  <c:v>rcuos/0</c:v>
                </c:pt>
                <c:pt idx="18">
                  <c:v>rcuos/2</c:v>
                </c:pt>
                <c:pt idx="19">
                  <c:v>rcuos/4</c:v>
                </c:pt>
                <c:pt idx="20">
                  <c:v>udisks-daemon</c:v>
                </c:pt>
                <c:pt idx="21">
                  <c:v>vhost-15868</c:v>
                </c:pt>
                <c:pt idx="22">
                  <c:v>Xvnc</c:v>
                </c:pt>
              </c:strCache>
            </c:strRef>
          </c:cat>
          <c:val>
            <c:numRef>
              <c:f>TOP!$C$121:$C$143</c:f>
              <c:numCache>
                <c:formatCode>0.0</c:formatCode>
                <c:ptCount val="23"/>
                <c:pt idx="0">
                  <c:v>1.0416666666666667E-3</c:v>
                </c:pt>
                <c:pt idx="1">
                  <c:v>1.0416666666666667E-3</c:v>
                </c:pt>
                <c:pt idx="2">
                  <c:v>1.0416666666666667E-3</c:v>
                </c:pt>
                <c:pt idx="3">
                  <c:v>0.1363020833333333</c:v>
                </c:pt>
                <c:pt idx="4">
                  <c:v>1.0416666666666667E-3</c:v>
                </c:pt>
                <c:pt idx="5">
                  <c:v>1.0416666666666667E-3</c:v>
                </c:pt>
                <c:pt idx="6">
                  <c:v>1.0416666666666667E-3</c:v>
                </c:pt>
                <c:pt idx="7">
                  <c:v>1.0416666666666667E-3</c:v>
                </c:pt>
                <c:pt idx="8">
                  <c:v>1.0416666666666667E-3</c:v>
                </c:pt>
                <c:pt idx="9">
                  <c:v>1.0416666666666667E-3</c:v>
                </c:pt>
                <c:pt idx="10">
                  <c:v>0.13687500000000002</c:v>
                </c:pt>
                <c:pt idx="11">
                  <c:v>7.2916666666666659E-3</c:v>
                </c:pt>
                <c:pt idx="12">
                  <c:v>1.0416666666666667E-3</c:v>
                </c:pt>
                <c:pt idx="13">
                  <c:v>1.7708333333333336E-2</c:v>
                </c:pt>
                <c:pt idx="14">
                  <c:v>0.13276041666666663</c:v>
                </c:pt>
                <c:pt idx="15">
                  <c:v>2.1281770833333336</c:v>
                </c:pt>
                <c:pt idx="16">
                  <c:v>3.1250000000000006E-3</c:v>
                </c:pt>
                <c:pt idx="17">
                  <c:v>1.0416666666666667E-3</c:v>
                </c:pt>
                <c:pt idx="18">
                  <c:v>1.0416666666666667E-3</c:v>
                </c:pt>
                <c:pt idx="19">
                  <c:v>1.0416666666666667E-3</c:v>
                </c:pt>
                <c:pt idx="20">
                  <c:v>1.0416666666666667E-3</c:v>
                </c:pt>
                <c:pt idx="21">
                  <c:v>1.0416666666666667E-3</c:v>
                </c:pt>
                <c:pt idx="22">
                  <c:v>7.2916666666666676E-3</c:v>
                </c:pt>
              </c:numCache>
            </c:numRef>
          </c:val>
        </c:ser>
        <c:ser>
          <c:idx val="1"/>
          <c:order val="1"/>
          <c:tx>
            <c:strRef>
              <c:f>TOP!$D$120</c:f>
              <c:strCache>
                <c:ptCount val="1"/>
                <c:pt idx="0">
                  <c:v>WAvg.</c:v>
                </c:pt>
              </c:strCache>
            </c:strRef>
          </c:tx>
          <c:invertIfNegative val="0"/>
          <c:val>
            <c:numRef>
              <c:f>TOP!$D$121:$D$143</c:f>
              <c:numCache>
                <c:formatCode>0.0</c:formatCode>
                <c:ptCount val="23"/>
                <c:pt idx="0">
                  <c:v>1.1458333333333336E-2</c:v>
                </c:pt>
                <c:pt idx="1">
                  <c:v>1.1458333333333336E-2</c:v>
                </c:pt>
                <c:pt idx="2">
                  <c:v>1.1458333333333336E-2</c:v>
                </c:pt>
                <c:pt idx="3">
                  <c:v>1.3976145554706443E-2</c:v>
                </c:pt>
                <c:pt idx="4">
                  <c:v>1.1458333333333336E-2</c:v>
                </c:pt>
                <c:pt idx="5">
                  <c:v>1.1458333333333336E-2</c:v>
                </c:pt>
                <c:pt idx="6">
                  <c:v>1.1458333333333336E-2</c:v>
                </c:pt>
                <c:pt idx="7">
                  <c:v>1.1458333333333336E-2</c:v>
                </c:pt>
                <c:pt idx="8">
                  <c:v>1.1458333333333336E-2</c:v>
                </c:pt>
                <c:pt idx="9">
                  <c:v>1.1458333333333336E-2</c:v>
                </c:pt>
                <c:pt idx="10">
                  <c:v>1.2995148401826445E-2</c:v>
                </c:pt>
                <c:pt idx="11">
                  <c:v>8.7797619047619117E-3</c:v>
                </c:pt>
                <c:pt idx="12">
                  <c:v>1.1458333333333336E-2</c:v>
                </c:pt>
                <c:pt idx="13">
                  <c:v>3.6151960784313736E-3</c:v>
                </c:pt>
                <c:pt idx="14">
                  <c:v>1.3299557833137216E-2</c:v>
                </c:pt>
                <c:pt idx="15">
                  <c:v>0.19648862785826759</c:v>
                </c:pt>
                <c:pt idx="16">
                  <c:v>9.3749999999999997E-3</c:v>
                </c:pt>
                <c:pt idx="17">
                  <c:v>1.1458333333333336E-2</c:v>
                </c:pt>
                <c:pt idx="18">
                  <c:v>1.1458333333333336E-2</c:v>
                </c:pt>
                <c:pt idx="19">
                  <c:v>1.1458333333333336E-2</c:v>
                </c:pt>
                <c:pt idx="20">
                  <c:v>1.1458333333333336E-2</c:v>
                </c:pt>
                <c:pt idx="21">
                  <c:v>1.1458333333333336E-2</c:v>
                </c:pt>
                <c:pt idx="22">
                  <c:v>8.7797619047619048E-3</c:v>
                </c:pt>
              </c:numCache>
            </c:numRef>
          </c:val>
        </c:ser>
        <c:ser>
          <c:idx val="2"/>
          <c:order val="2"/>
          <c:tx>
            <c:strRef>
              <c:f>TOP!$E$120</c:f>
              <c:strCache>
                <c:ptCount val="1"/>
                <c:pt idx="0">
                  <c:v>Max.</c:v>
                </c:pt>
              </c:strCache>
            </c:strRef>
          </c:tx>
          <c:invertIfNegative val="0"/>
          <c:val>
            <c:numRef>
              <c:f>TOP!$E$121:$E$143</c:f>
              <c:numCache>
                <c:formatCode>0.0</c:formatCode>
                <c:ptCount val="23"/>
                <c:pt idx="0">
                  <c:v>0</c:v>
                </c:pt>
                <c:pt idx="1">
                  <c:v>0</c:v>
                </c:pt>
                <c:pt idx="2">
                  <c:v>0</c:v>
                </c:pt>
                <c:pt idx="3">
                  <c:v>1.2221771111960295E-2</c:v>
                </c:pt>
                <c:pt idx="4">
                  <c:v>0</c:v>
                </c:pt>
                <c:pt idx="5">
                  <c:v>0</c:v>
                </c:pt>
                <c:pt idx="6">
                  <c:v>0</c:v>
                </c:pt>
                <c:pt idx="7">
                  <c:v>0</c:v>
                </c:pt>
                <c:pt idx="8">
                  <c:v>0</c:v>
                </c:pt>
                <c:pt idx="9">
                  <c:v>0</c:v>
                </c:pt>
                <c:pt idx="10">
                  <c:v>2.3879851598173518E-2</c:v>
                </c:pt>
                <c:pt idx="11">
                  <c:v>8.9285714285714246E-3</c:v>
                </c:pt>
                <c:pt idx="12">
                  <c:v>0</c:v>
                </c:pt>
                <c:pt idx="13">
                  <c:v>3.6764705882352915E-3</c:v>
                </c:pt>
                <c:pt idx="14">
                  <c:v>1.5815025500196173E-2</c:v>
                </c:pt>
                <c:pt idx="15">
                  <c:v>0.24158428880839899</c:v>
                </c:pt>
                <c:pt idx="16">
                  <c:v>0</c:v>
                </c:pt>
                <c:pt idx="17">
                  <c:v>0</c:v>
                </c:pt>
                <c:pt idx="18">
                  <c:v>0</c:v>
                </c:pt>
                <c:pt idx="19">
                  <c:v>0</c:v>
                </c:pt>
                <c:pt idx="20">
                  <c:v>0</c:v>
                </c:pt>
                <c:pt idx="21">
                  <c:v>0</c:v>
                </c:pt>
                <c:pt idx="22">
                  <c:v>8.9285714285714281E-3</c:v>
                </c:pt>
              </c:numCache>
            </c:numRef>
          </c:val>
        </c:ser>
        <c:dLbls>
          <c:showLegendKey val="0"/>
          <c:showVal val="0"/>
          <c:showCatName val="0"/>
          <c:showSerName val="0"/>
          <c:showPercent val="0"/>
          <c:showBubbleSize val="0"/>
        </c:dLbls>
        <c:gapWidth val="150"/>
        <c:overlap val="100"/>
        <c:axId val="196743168"/>
        <c:axId val="196744704"/>
      </c:barChart>
      <c:catAx>
        <c:axId val="196743168"/>
        <c:scaling>
          <c:orientation val="minMax"/>
        </c:scaling>
        <c:delete val="0"/>
        <c:axPos val="b"/>
        <c:majorTickMark val="out"/>
        <c:minorTickMark val="none"/>
        <c:tickLblPos val="nextTo"/>
        <c:txPr>
          <a:bodyPr rot="-5400000" vert="horz"/>
          <a:lstStyle/>
          <a:p>
            <a:pPr>
              <a:defRPr/>
            </a:pPr>
            <a:endParaRPr lang="zh-CN"/>
          </a:p>
        </c:txPr>
        <c:crossAx val="196744704"/>
        <c:crosses val="autoZero"/>
        <c:auto val="1"/>
        <c:lblAlgn val="ctr"/>
        <c:lblOffset val="100"/>
        <c:tickLblSkip val="1"/>
        <c:noMultiLvlLbl val="0"/>
      </c:catAx>
      <c:valAx>
        <c:axId val="196744704"/>
        <c:scaling>
          <c:orientation val="minMax"/>
          <c:min val="0"/>
        </c:scaling>
        <c:delete val="0"/>
        <c:axPos val="l"/>
        <c:majorGridlines/>
        <c:numFmt formatCode="0.0" sourceLinked="0"/>
        <c:majorTickMark val="out"/>
        <c:minorTickMark val="none"/>
        <c:tickLblPos val="nextTo"/>
        <c:crossAx val="19674316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Memory by command (MBytes) hnvp2  2019/7/4</a:t>
            </a:r>
          </a:p>
        </c:rich>
      </c:tx>
      <c:layout/>
      <c:overlay val="0"/>
    </c:title>
    <c:autoTitleDeleted val="0"/>
    <c:plotArea>
      <c:layout/>
      <c:barChart>
        <c:barDir val="col"/>
        <c:grouping val="stacked"/>
        <c:varyColors val="0"/>
        <c:ser>
          <c:idx val="0"/>
          <c:order val="0"/>
          <c:tx>
            <c:strRef>
              <c:f>TOP!$G$120</c:f>
              <c:strCache>
                <c:ptCount val="1"/>
                <c:pt idx="0">
                  <c:v>Min.</c:v>
                </c:pt>
              </c:strCache>
            </c:strRef>
          </c:tx>
          <c:invertIfNegative val="0"/>
          <c:cat>
            <c:strRef>
              <c:f>TOP!$B$121:$B$143</c:f>
              <c:strCache>
                <c:ptCount val="23"/>
                <c:pt idx="0">
                  <c:v>gnome-screensav</c:v>
                </c:pt>
                <c:pt idx="1">
                  <c:v>gvfs-afc-volume</c:v>
                </c:pt>
                <c:pt idx="2">
                  <c:v>irqbalance</c:v>
                </c:pt>
                <c:pt idx="3">
                  <c:v>java</c:v>
                </c:pt>
                <c:pt idx="4">
                  <c:v>kjournald</c:v>
                </c:pt>
                <c:pt idx="5">
                  <c:v>ksoftirqd/0</c:v>
                </c:pt>
                <c:pt idx="6">
                  <c:v>kworker/0:0</c:v>
                </c:pt>
                <c:pt idx="7">
                  <c:v>kworker/2:0</c:v>
                </c:pt>
                <c:pt idx="8">
                  <c:v>kworker/3:2</c:v>
                </c:pt>
                <c:pt idx="9">
                  <c:v>kworker/u64:0</c:v>
                </c:pt>
                <c:pt idx="10">
                  <c:v>libvirtd</c:v>
                </c:pt>
                <c:pt idx="11">
                  <c:v>mysqld</c:v>
                </c:pt>
                <c:pt idx="12">
                  <c:v>nginx</c:v>
                </c:pt>
                <c:pt idx="13">
                  <c:v>nmon_x86_64_cen</c:v>
                </c:pt>
                <c:pt idx="14">
                  <c:v>python</c:v>
                </c:pt>
                <c:pt idx="15">
                  <c:v>qemu-kvm</c:v>
                </c:pt>
                <c:pt idx="16">
                  <c:v>rcu_sched</c:v>
                </c:pt>
                <c:pt idx="17">
                  <c:v>rcuos/0</c:v>
                </c:pt>
                <c:pt idx="18">
                  <c:v>rcuos/2</c:v>
                </c:pt>
                <c:pt idx="19">
                  <c:v>rcuos/4</c:v>
                </c:pt>
                <c:pt idx="20">
                  <c:v>udisks-daemon</c:v>
                </c:pt>
                <c:pt idx="21">
                  <c:v>vhost-15868</c:v>
                </c:pt>
                <c:pt idx="22">
                  <c:v>Xvnc</c:v>
                </c:pt>
              </c:strCache>
            </c:strRef>
          </c:cat>
          <c:val>
            <c:numRef>
              <c:f>TOP!$G$121:$G$143</c:f>
              <c:numCache>
                <c:formatCode>0</c:formatCode>
                <c:ptCount val="23"/>
                <c:pt idx="0">
                  <c:v>18092</c:v>
                </c:pt>
                <c:pt idx="1">
                  <c:v>74180</c:v>
                </c:pt>
                <c:pt idx="2">
                  <c:v>544</c:v>
                </c:pt>
                <c:pt idx="3">
                  <c:v>9941324</c:v>
                </c:pt>
                <c:pt idx="4">
                  <c:v>0</c:v>
                </c:pt>
                <c:pt idx="5">
                  <c:v>0</c:v>
                </c:pt>
                <c:pt idx="6">
                  <c:v>0</c:v>
                </c:pt>
                <c:pt idx="7">
                  <c:v>0</c:v>
                </c:pt>
                <c:pt idx="8">
                  <c:v>0</c:v>
                </c:pt>
                <c:pt idx="9">
                  <c:v>0</c:v>
                </c:pt>
                <c:pt idx="10">
                  <c:v>813700</c:v>
                </c:pt>
                <c:pt idx="11">
                  <c:v>49009424</c:v>
                </c:pt>
                <c:pt idx="12">
                  <c:v>6160</c:v>
                </c:pt>
                <c:pt idx="13">
                  <c:v>2852</c:v>
                </c:pt>
                <c:pt idx="14">
                  <c:v>281184</c:v>
                </c:pt>
                <c:pt idx="15">
                  <c:v>11480092</c:v>
                </c:pt>
                <c:pt idx="16">
                  <c:v>0</c:v>
                </c:pt>
                <c:pt idx="17">
                  <c:v>0</c:v>
                </c:pt>
                <c:pt idx="18">
                  <c:v>0</c:v>
                </c:pt>
                <c:pt idx="19">
                  <c:v>0</c:v>
                </c:pt>
                <c:pt idx="20">
                  <c:v>636</c:v>
                </c:pt>
                <c:pt idx="21">
                  <c:v>0</c:v>
                </c:pt>
                <c:pt idx="22">
                  <c:v>176636</c:v>
                </c:pt>
              </c:numCache>
            </c:numRef>
          </c:val>
        </c:ser>
        <c:ser>
          <c:idx val="1"/>
          <c:order val="1"/>
          <c:tx>
            <c:strRef>
              <c:f>TOP!$H$120</c:f>
              <c:strCache>
                <c:ptCount val="1"/>
                <c:pt idx="0">
                  <c:v>Avg.</c:v>
                </c:pt>
              </c:strCache>
            </c:strRef>
          </c:tx>
          <c:invertIfNegative val="0"/>
          <c:val>
            <c:numRef>
              <c:f>TOP!$H$121:$H$143</c:f>
              <c:numCache>
                <c:formatCode>0</c:formatCode>
                <c:ptCount val="23"/>
                <c:pt idx="0">
                  <c:v>0</c:v>
                </c:pt>
                <c:pt idx="1">
                  <c:v>0</c:v>
                </c:pt>
                <c:pt idx="2">
                  <c:v>0</c:v>
                </c:pt>
                <c:pt idx="3">
                  <c:v>38526216</c:v>
                </c:pt>
                <c:pt idx="4">
                  <c:v>0</c:v>
                </c:pt>
                <c:pt idx="5">
                  <c:v>0</c:v>
                </c:pt>
                <c:pt idx="6">
                  <c:v>0</c:v>
                </c:pt>
                <c:pt idx="7">
                  <c:v>0</c:v>
                </c:pt>
                <c:pt idx="8">
                  <c:v>0</c:v>
                </c:pt>
                <c:pt idx="9">
                  <c:v>0</c:v>
                </c:pt>
                <c:pt idx="10">
                  <c:v>0</c:v>
                </c:pt>
                <c:pt idx="11">
                  <c:v>0</c:v>
                </c:pt>
                <c:pt idx="12">
                  <c:v>0</c:v>
                </c:pt>
                <c:pt idx="13">
                  <c:v>0</c:v>
                </c:pt>
                <c:pt idx="14">
                  <c:v>13827.272727272706</c:v>
                </c:pt>
                <c:pt idx="15">
                  <c:v>0</c:v>
                </c:pt>
                <c:pt idx="16">
                  <c:v>0</c:v>
                </c:pt>
                <c:pt idx="17">
                  <c:v>0</c:v>
                </c:pt>
                <c:pt idx="18">
                  <c:v>0</c:v>
                </c:pt>
                <c:pt idx="19">
                  <c:v>0</c:v>
                </c:pt>
                <c:pt idx="20">
                  <c:v>0</c:v>
                </c:pt>
                <c:pt idx="21">
                  <c:v>0</c:v>
                </c:pt>
                <c:pt idx="22">
                  <c:v>0</c:v>
                </c:pt>
              </c:numCache>
            </c:numRef>
          </c:val>
        </c:ser>
        <c:ser>
          <c:idx val="2"/>
          <c:order val="2"/>
          <c:tx>
            <c:strRef>
              <c:f>TOP!$I$120</c:f>
              <c:strCache>
                <c:ptCount val="1"/>
                <c:pt idx="0">
                  <c:v>Max.</c:v>
                </c:pt>
              </c:strCache>
            </c:strRef>
          </c:tx>
          <c:invertIfNegative val="0"/>
          <c:val>
            <c:numRef>
              <c:f>TOP!$I$121:$I$143</c:f>
              <c:numCache>
                <c:formatCode>0</c:formatCode>
                <c:ptCount val="23"/>
                <c:pt idx="0">
                  <c:v>0</c:v>
                </c:pt>
                <c:pt idx="1">
                  <c:v>0</c:v>
                </c:pt>
                <c:pt idx="2">
                  <c:v>0</c:v>
                </c:pt>
                <c:pt idx="3">
                  <c:v>24630248</c:v>
                </c:pt>
                <c:pt idx="4">
                  <c:v>0</c:v>
                </c:pt>
                <c:pt idx="5">
                  <c:v>0</c:v>
                </c:pt>
                <c:pt idx="6">
                  <c:v>0</c:v>
                </c:pt>
                <c:pt idx="7">
                  <c:v>0</c:v>
                </c:pt>
                <c:pt idx="8">
                  <c:v>0</c:v>
                </c:pt>
                <c:pt idx="9">
                  <c:v>0</c:v>
                </c:pt>
                <c:pt idx="10">
                  <c:v>0</c:v>
                </c:pt>
                <c:pt idx="11">
                  <c:v>0</c:v>
                </c:pt>
                <c:pt idx="12">
                  <c:v>0</c:v>
                </c:pt>
                <c:pt idx="13">
                  <c:v>0</c:v>
                </c:pt>
                <c:pt idx="14">
                  <c:v>138272.72727272729</c:v>
                </c:pt>
                <c:pt idx="15">
                  <c:v>0</c:v>
                </c:pt>
                <c:pt idx="16">
                  <c:v>0</c:v>
                </c:pt>
                <c:pt idx="17">
                  <c:v>0</c:v>
                </c:pt>
                <c:pt idx="18">
                  <c:v>0</c:v>
                </c:pt>
                <c:pt idx="19">
                  <c:v>0</c:v>
                </c:pt>
                <c:pt idx="20">
                  <c:v>0</c:v>
                </c:pt>
                <c:pt idx="21">
                  <c:v>0</c:v>
                </c:pt>
                <c:pt idx="22">
                  <c:v>0</c:v>
                </c:pt>
              </c:numCache>
            </c:numRef>
          </c:val>
        </c:ser>
        <c:dLbls>
          <c:showLegendKey val="0"/>
          <c:showVal val="0"/>
          <c:showCatName val="0"/>
          <c:showSerName val="0"/>
          <c:showPercent val="0"/>
          <c:showBubbleSize val="0"/>
        </c:dLbls>
        <c:gapWidth val="150"/>
        <c:overlap val="100"/>
        <c:axId val="197194880"/>
        <c:axId val="197196416"/>
      </c:barChart>
      <c:catAx>
        <c:axId val="197194880"/>
        <c:scaling>
          <c:orientation val="minMax"/>
        </c:scaling>
        <c:delete val="0"/>
        <c:axPos val="b"/>
        <c:majorTickMark val="out"/>
        <c:minorTickMark val="none"/>
        <c:tickLblPos val="nextTo"/>
        <c:txPr>
          <a:bodyPr rot="-5400000" vert="horz"/>
          <a:lstStyle/>
          <a:p>
            <a:pPr>
              <a:defRPr/>
            </a:pPr>
            <a:endParaRPr lang="zh-CN"/>
          </a:p>
        </c:txPr>
        <c:crossAx val="197196416"/>
        <c:crosses val="autoZero"/>
        <c:auto val="1"/>
        <c:lblAlgn val="ctr"/>
        <c:lblOffset val="100"/>
        <c:tickLblSkip val="1"/>
        <c:noMultiLvlLbl val="0"/>
      </c:catAx>
      <c:valAx>
        <c:axId val="197196416"/>
        <c:scaling>
          <c:orientation val="minMax"/>
          <c:min val="0"/>
        </c:scaling>
        <c:delete val="0"/>
        <c:axPos val="l"/>
        <c:majorGridlines/>
        <c:numFmt formatCode="0" sourceLinked="0"/>
        <c:majorTickMark val="out"/>
        <c:minorTickMark val="none"/>
        <c:tickLblPos val="nextTo"/>
        <c:crossAx val="197194880"/>
        <c:crosses val="autoZero"/>
        <c:crossBetween val="between"/>
        <c:dispUnits>
          <c:builtInUnit val="thousands"/>
          <c:dispUnitsLbl>
            <c:layout/>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total KB/s nmonreport - 2019/7/4</a:t>
            </a:r>
          </a:p>
        </c:rich>
      </c:tx>
      <c:layout/>
      <c:overlay val="0"/>
    </c:title>
    <c:autoTitleDeleted val="0"/>
    <c:plotArea>
      <c:layout/>
      <c:areaChart>
        <c:grouping val="stacked"/>
        <c:varyColors val="0"/>
        <c:ser>
          <c:idx val="0"/>
          <c:order val="0"/>
          <c:tx>
            <c:strRef>
              <c:f>DISK_SUMM!$B$1</c:f>
              <c:strCache>
                <c:ptCount val="1"/>
                <c:pt idx="0">
                  <c:v>Disk Write KB/s</c:v>
                </c:pt>
              </c:strCache>
            </c:strRef>
          </c:tx>
          <c:cat>
            <c:numRef>
              <c:f>DISK_SUMM!$A$2:$A$13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DISK_SUMM!$B$2:$B$13</c:f>
              <c:numCache>
                <c:formatCode>General</c:formatCode>
                <c:ptCount val="12"/>
                <c:pt idx="0">
                  <c:v>0</c:v>
                </c:pt>
                <c:pt idx="1">
                  <c:v>89.2</c:v>
                </c:pt>
                <c:pt idx="2">
                  <c:v>17.600000000000001</c:v>
                </c:pt>
                <c:pt idx="3">
                  <c:v>9.6</c:v>
                </c:pt>
                <c:pt idx="4">
                  <c:v>30.200000000000003</c:v>
                </c:pt>
                <c:pt idx="5">
                  <c:v>486.2</c:v>
                </c:pt>
                <c:pt idx="6">
                  <c:v>90.8</c:v>
                </c:pt>
                <c:pt idx="7">
                  <c:v>10.8</c:v>
                </c:pt>
                <c:pt idx="8">
                  <c:v>16</c:v>
                </c:pt>
                <c:pt idx="9">
                  <c:v>16</c:v>
                </c:pt>
                <c:pt idx="10">
                  <c:v>26.199999999999996</c:v>
                </c:pt>
                <c:pt idx="11">
                  <c:v>14.4</c:v>
                </c:pt>
              </c:numCache>
            </c:numRef>
          </c:val>
        </c:ser>
        <c:ser>
          <c:idx val="1"/>
          <c:order val="1"/>
          <c:tx>
            <c:strRef>
              <c:f>DISK_SUMM!$C$1</c:f>
              <c:strCache>
                <c:ptCount val="1"/>
                <c:pt idx="0">
                  <c:v>Disk Read KB/s</c:v>
                </c:pt>
              </c:strCache>
            </c:strRef>
          </c:tx>
          <c:cat>
            <c:numRef>
              <c:f>DISK_SUMM!$A$2:$A$13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DISK_SUMM!$C$2:$C$13</c:f>
              <c:numCache>
                <c:formatCode>General</c:formatCode>
                <c:ptCount val="12"/>
                <c:pt idx="0">
                  <c:v>156.5</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axId val="159795072"/>
        <c:axId val="159796608"/>
      </c:areaChart>
      <c:lineChart>
        <c:grouping val="standard"/>
        <c:varyColors val="0"/>
        <c:ser>
          <c:idx val="2"/>
          <c:order val="2"/>
          <c:tx>
            <c:v>IO/sec</c:v>
          </c:tx>
          <c:spPr>
            <a:ln w="25400">
              <a:solidFill>
                <a:srgbClr val="000000"/>
              </a:solidFill>
              <a:prstDash val="solid"/>
            </a:ln>
          </c:spPr>
          <c:marker>
            <c:symbol val="none"/>
          </c:marker>
          <c:val>
            <c:numRef>
              <c:f>DISK_SUMM!$D$2:$D$13</c:f>
              <c:numCache>
                <c:formatCode>General</c:formatCode>
                <c:ptCount val="12"/>
                <c:pt idx="0">
                  <c:v>18</c:v>
                </c:pt>
                <c:pt idx="1">
                  <c:v>5.6</c:v>
                </c:pt>
                <c:pt idx="2">
                  <c:v>1.6</c:v>
                </c:pt>
                <c:pt idx="3">
                  <c:v>1.6</c:v>
                </c:pt>
                <c:pt idx="4">
                  <c:v>4.2</c:v>
                </c:pt>
                <c:pt idx="5">
                  <c:v>3.4000000000000004</c:v>
                </c:pt>
                <c:pt idx="6">
                  <c:v>17</c:v>
                </c:pt>
                <c:pt idx="7">
                  <c:v>3</c:v>
                </c:pt>
                <c:pt idx="8">
                  <c:v>1.6</c:v>
                </c:pt>
                <c:pt idx="9">
                  <c:v>1.6</c:v>
                </c:pt>
                <c:pt idx="10">
                  <c:v>4.2</c:v>
                </c:pt>
                <c:pt idx="11">
                  <c:v>1.2</c:v>
                </c:pt>
              </c:numCache>
            </c:numRef>
          </c:val>
          <c:smooth val="0"/>
        </c:ser>
        <c:dLbls>
          <c:showLegendKey val="0"/>
          <c:showVal val="0"/>
          <c:showCatName val="0"/>
          <c:showSerName val="0"/>
          <c:showPercent val="0"/>
          <c:showBubbleSize val="0"/>
        </c:dLbls>
        <c:marker val="1"/>
        <c:smooth val="0"/>
        <c:axId val="161014912"/>
        <c:axId val="159824512"/>
      </c:lineChart>
      <c:catAx>
        <c:axId val="15979507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9796608"/>
        <c:crosses val="autoZero"/>
        <c:auto val="0"/>
        <c:lblAlgn val="ctr"/>
        <c:lblOffset val="100"/>
        <c:noMultiLvlLbl val="0"/>
      </c:catAx>
      <c:valAx>
        <c:axId val="159796608"/>
        <c:scaling>
          <c:orientation val="minMax"/>
          <c:min val="0"/>
        </c:scaling>
        <c:delete val="0"/>
        <c:axPos val="l"/>
        <c:title>
          <c:tx>
            <c:rich>
              <a:bodyPr/>
              <a:lstStyle/>
              <a:p>
                <a:pPr>
                  <a:defRPr/>
                </a:pPr>
                <a:r>
                  <a:rPr lang="en-US" altLang="en-US"/>
                  <a:t>KB/sec</a:t>
                </a:r>
              </a:p>
            </c:rich>
          </c:tx>
          <c:layout/>
          <c:overlay val="0"/>
        </c:title>
        <c:numFmt formatCode="0" sourceLinked="0"/>
        <c:majorTickMark val="out"/>
        <c:minorTickMark val="none"/>
        <c:tickLblPos val="nextTo"/>
        <c:crossAx val="159795072"/>
        <c:crosses val="autoZero"/>
        <c:crossBetween val="between"/>
      </c:valAx>
      <c:valAx>
        <c:axId val="159824512"/>
        <c:scaling>
          <c:orientation val="minMax"/>
        </c:scaling>
        <c:delete val="0"/>
        <c:axPos val="r"/>
        <c:title>
          <c:tx>
            <c:rich>
              <a:bodyPr/>
              <a:lstStyle/>
              <a:p>
                <a:pPr>
                  <a:defRPr/>
                </a:pPr>
                <a:r>
                  <a:rPr lang="en-US" altLang="en-US"/>
                  <a:t>IO/sec</a:t>
                </a:r>
              </a:p>
            </c:rich>
          </c:tx>
          <c:layout/>
          <c:overlay val="0"/>
        </c:title>
        <c:numFmt formatCode="General" sourceLinked="1"/>
        <c:majorTickMark val="out"/>
        <c:minorTickMark val="none"/>
        <c:tickLblPos val="nextTo"/>
        <c:crossAx val="161014912"/>
        <c:crosses val="max"/>
        <c:crossBetween val="between"/>
      </c:valAx>
      <c:catAx>
        <c:axId val="161014912"/>
        <c:scaling>
          <c:orientation val="minMax"/>
        </c:scaling>
        <c:delete val="1"/>
        <c:axPos val="b"/>
        <c:majorTickMark val="out"/>
        <c:minorTickMark val="none"/>
        <c:tickLblPos val="nextTo"/>
        <c:crossAx val="15982451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CharIO by command (bytes/sec) hnvp2  2019/7/4</a:t>
            </a:r>
          </a:p>
        </c:rich>
      </c:tx>
      <c:layout/>
      <c:overlay val="0"/>
    </c:title>
    <c:autoTitleDeleted val="0"/>
    <c:plotArea>
      <c:layout/>
      <c:barChart>
        <c:barDir val="col"/>
        <c:grouping val="stacked"/>
        <c:varyColors val="0"/>
        <c:ser>
          <c:idx val="0"/>
          <c:order val="0"/>
          <c:tx>
            <c:strRef>
              <c:f>TOP!$J$120</c:f>
              <c:strCache>
                <c:ptCount val="1"/>
                <c:pt idx="0">
                  <c:v>Avg.</c:v>
                </c:pt>
              </c:strCache>
            </c:strRef>
          </c:tx>
          <c:invertIfNegative val="0"/>
          <c:cat>
            <c:strRef>
              <c:f>TOP!$B$121:$B$143</c:f>
              <c:strCache>
                <c:ptCount val="23"/>
                <c:pt idx="0">
                  <c:v>gnome-screensav</c:v>
                </c:pt>
                <c:pt idx="1">
                  <c:v>gvfs-afc-volume</c:v>
                </c:pt>
                <c:pt idx="2">
                  <c:v>irqbalance</c:v>
                </c:pt>
                <c:pt idx="3">
                  <c:v>java</c:v>
                </c:pt>
                <c:pt idx="4">
                  <c:v>kjournald</c:v>
                </c:pt>
                <c:pt idx="5">
                  <c:v>ksoftirqd/0</c:v>
                </c:pt>
                <c:pt idx="6">
                  <c:v>kworker/0:0</c:v>
                </c:pt>
                <c:pt idx="7">
                  <c:v>kworker/2:0</c:v>
                </c:pt>
                <c:pt idx="8">
                  <c:v>kworker/3:2</c:v>
                </c:pt>
                <c:pt idx="9">
                  <c:v>kworker/u64:0</c:v>
                </c:pt>
                <c:pt idx="10">
                  <c:v>libvirtd</c:v>
                </c:pt>
                <c:pt idx="11">
                  <c:v>mysqld</c:v>
                </c:pt>
                <c:pt idx="12">
                  <c:v>nginx</c:v>
                </c:pt>
                <c:pt idx="13">
                  <c:v>nmon_x86_64_cen</c:v>
                </c:pt>
                <c:pt idx="14">
                  <c:v>python</c:v>
                </c:pt>
                <c:pt idx="15">
                  <c:v>qemu-kvm</c:v>
                </c:pt>
                <c:pt idx="16">
                  <c:v>rcu_sched</c:v>
                </c:pt>
                <c:pt idx="17">
                  <c:v>rcuos/0</c:v>
                </c:pt>
                <c:pt idx="18">
                  <c:v>rcuos/2</c:v>
                </c:pt>
                <c:pt idx="19">
                  <c:v>rcuos/4</c:v>
                </c:pt>
                <c:pt idx="20">
                  <c:v>udisks-daemon</c:v>
                </c:pt>
                <c:pt idx="21">
                  <c:v>vhost-15868</c:v>
                </c:pt>
                <c:pt idx="22">
                  <c:v>Xvnc</c:v>
                </c:pt>
              </c:strCache>
            </c:strRef>
          </c:cat>
          <c:val>
            <c:numRef>
              <c:f>TOP!$J$121:$J$143</c:f>
              <c:numCache>
                <c:formatCode>0</c:formatCode>
                <c:ptCount val="23"/>
                <c:pt idx="0">
                  <c:v>4864</c:v>
                </c:pt>
                <c:pt idx="1">
                  <c:v>1608</c:v>
                </c:pt>
                <c:pt idx="2">
                  <c:v>492</c:v>
                </c:pt>
                <c:pt idx="3">
                  <c:v>12180.903225806451</c:v>
                </c:pt>
                <c:pt idx="4">
                  <c:v>0</c:v>
                </c:pt>
                <c:pt idx="5">
                  <c:v>0</c:v>
                </c:pt>
                <c:pt idx="6">
                  <c:v>0</c:v>
                </c:pt>
                <c:pt idx="7">
                  <c:v>0</c:v>
                </c:pt>
                <c:pt idx="8">
                  <c:v>0</c:v>
                </c:pt>
                <c:pt idx="9">
                  <c:v>0</c:v>
                </c:pt>
                <c:pt idx="10">
                  <c:v>5140</c:v>
                </c:pt>
                <c:pt idx="11">
                  <c:v>7008</c:v>
                </c:pt>
                <c:pt idx="12">
                  <c:v>988</c:v>
                </c:pt>
                <c:pt idx="13">
                  <c:v>675.27272727272725</c:v>
                </c:pt>
                <c:pt idx="14">
                  <c:v>19004</c:v>
                </c:pt>
                <c:pt idx="15">
                  <c:v>6188</c:v>
                </c:pt>
                <c:pt idx="16">
                  <c:v>0</c:v>
                </c:pt>
                <c:pt idx="17">
                  <c:v>0</c:v>
                </c:pt>
                <c:pt idx="18">
                  <c:v>0</c:v>
                </c:pt>
                <c:pt idx="19">
                  <c:v>0</c:v>
                </c:pt>
                <c:pt idx="20">
                  <c:v>236</c:v>
                </c:pt>
                <c:pt idx="21">
                  <c:v>0</c:v>
                </c:pt>
                <c:pt idx="22">
                  <c:v>14612</c:v>
                </c:pt>
              </c:numCache>
            </c:numRef>
          </c:val>
        </c:ser>
        <c:ser>
          <c:idx val="1"/>
          <c:order val="1"/>
          <c:tx>
            <c:strRef>
              <c:f>TOP!$K$120</c:f>
              <c:strCache>
                <c:ptCount val="1"/>
                <c:pt idx="0">
                  <c:v>WAvg.</c:v>
                </c:pt>
              </c:strCache>
            </c:strRef>
          </c:tx>
          <c:invertIfNegative val="0"/>
          <c:val>
            <c:numRef>
              <c:f>TOP!$K$121:$K$143</c:f>
              <c:numCache>
                <c:formatCode>0</c:formatCode>
                <c:ptCount val="23"/>
                <c:pt idx="0">
                  <c:v>0</c:v>
                </c:pt>
                <c:pt idx="1">
                  <c:v>0</c:v>
                </c:pt>
                <c:pt idx="2">
                  <c:v>0</c:v>
                </c:pt>
                <c:pt idx="3">
                  <c:v>333.40638627803855</c:v>
                </c:pt>
                <c:pt idx="4">
                  <c:v>0</c:v>
                </c:pt>
                <c:pt idx="5">
                  <c:v>0</c:v>
                </c:pt>
                <c:pt idx="6">
                  <c:v>0</c:v>
                </c:pt>
                <c:pt idx="7">
                  <c:v>0</c:v>
                </c:pt>
                <c:pt idx="8">
                  <c:v>0</c:v>
                </c:pt>
                <c:pt idx="9">
                  <c:v>0</c:v>
                </c:pt>
                <c:pt idx="10">
                  <c:v>0</c:v>
                </c:pt>
                <c:pt idx="11">
                  <c:v>0</c:v>
                </c:pt>
                <c:pt idx="12">
                  <c:v>0</c:v>
                </c:pt>
                <c:pt idx="13">
                  <c:v>7.8327703529339487E-3</c:v>
                </c:pt>
                <c:pt idx="14">
                  <c:v>1108.7147968848658</c:v>
                </c:pt>
                <c:pt idx="15">
                  <c:v>2.5856496440610499E-3</c:v>
                </c:pt>
                <c:pt idx="16">
                  <c:v>0</c:v>
                </c:pt>
                <c:pt idx="17">
                  <c:v>0</c:v>
                </c:pt>
                <c:pt idx="18">
                  <c:v>0</c:v>
                </c:pt>
                <c:pt idx="19">
                  <c:v>0</c:v>
                </c:pt>
                <c:pt idx="20">
                  <c:v>0</c:v>
                </c:pt>
                <c:pt idx="21">
                  <c:v>0</c:v>
                </c:pt>
                <c:pt idx="22">
                  <c:v>0</c:v>
                </c:pt>
              </c:numCache>
            </c:numRef>
          </c:val>
        </c:ser>
        <c:ser>
          <c:idx val="2"/>
          <c:order val="2"/>
          <c:tx>
            <c:strRef>
              <c:f>TOP!$L$120</c:f>
              <c:strCache>
                <c:ptCount val="1"/>
                <c:pt idx="0">
                  <c:v>Max.</c:v>
                </c:pt>
              </c:strCache>
            </c:strRef>
          </c:tx>
          <c:invertIfNegative val="0"/>
          <c:val>
            <c:numRef>
              <c:f>TOP!$L$121:$L$143</c:f>
              <c:numCache>
                <c:formatCode>0</c:formatCode>
                <c:ptCount val="23"/>
                <c:pt idx="0">
                  <c:v>0</c:v>
                </c:pt>
                <c:pt idx="1">
                  <c:v>0</c:v>
                </c:pt>
                <c:pt idx="2">
                  <c:v>0</c:v>
                </c:pt>
                <c:pt idx="3">
                  <c:v>4837.6903879155107</c:v>
                </c:pt>
                <c:pt idx="4">
                  <c:v>0</c:v>
                </c:pt>
                <c:pt idx="5">
                  <c:v>0</c:v>
                </c:pt>
                <c:pt idx="6">
                  <c:v>0</c:v>
                </c:pt>
                <c:pt idx="7">
                  <c:v>0</c:v>
                </c:pt>
                <c:pt idx="8">
                  <c:v>0</c:v>
                </c:pt>
                <c:pt idx="9">
                  <c:v>0</c:v>
                </c:pt>
                <c:pt idx="10">
                  <c:v>0</c:v>
                </c:pt>
                <c:pt idx="11">
                  <c:v>0</c:v>
                </c:pt>
                <c:pt idx="12">
                  <c:v>0</c:v>
                </c:pt>
                <c:pt idx="13">
                  <c:v>0.71943995691981399</c:v>
                </c:pt>
                <c:pt idx="14">
                  <c:v>275.28520311513421</c:v>
                </c:pt>
                <c:pt idx="15">
                  <c:v>3.997414350355939</c:v>
                </c:pt>
                <c:pt idx="16">
                  <c:v>0</c:v>
                </c:pt>
                <c:pt idx="17">
                  <c:v>0</c:v>
                </c:pt>
                <c:pt idx="18">
                  <c:v>0</c:v>
                </c:pt>
                <c:pt idx="19">
                  <c:v>0</c:v>
                </c:pt>
                <c:pt idx="20">
                  <c:v>0</c:v>
                </c:pt>
                <c:pt idx="21">
                  <c:v>0</c:v>
                </c:pt>
                <c:pt idx="22">
                  <c:v>0</c:v>
                </c:pt>
              </c:numCache>
            </c:numRef>
          </c:val>
        </c:ser>
        <c:dLbls>
          <c:showLegendKey val="0"/>
          <c:showVal val="0"/>
          <c:showCatName val="0"/>
          <c:showSerName val="0"/>
          <c:showPercent val="0"/>
          <c:showBubbleSize val="0"/>
        </c:dLbls>
        <c:gapWidth val="150"/>
        <c:overlap val="100"/>
        <c:axId val="197259264"/>
        <c:axId val="197419392"/>
      </c:barChart>
      <c:catAx>
        <c:axId val="197259264"/>
        <c:scaling>
          <c:orientation val="minMax"/>
        </c:scaling>
        <c:delete val="0"/>
        <c:axPos val="b"/>
        <c:majorTickMark val="out"/>
        <c:minorTickMark val="none"/>
        <c:tickLblPos val="nextTo"/>
        <c:txPr>
          <a:bodyPr rot="-5400000" vert="horz"/>
          <a:lstStyle/>
          <a:p>
            <a:pPr>
              <a:defRPr/>
            </a:pPr>
            <a:endParaRPr lang="zh-CN"/>
          </a:p>
        </c:txPr>
        <c:crossAx val="197419392"/>
        <c:crosses val="autoZero"/>
        <c:auto val="1"/>
        <c:lblAlgn val="ctr"/>
        <c:lblOffset val="100"/>
        <c:tickLblSkip val="1"/>
        <c:noMultiLvlLbl val="0"/>
      </c:catAx>
      <c:valAx>
        <c:axId val="197419392"/>
        <c:scaling>
          <c:orientation val="minMax"/>
          <c:min val="0"/>
        </c:scaling>
        <c:delete val="0"/>
        <c:axPos val="l"/>
        <c:majorGridlines/>
        <c:numFmt formatCode="0" sourceLinked="0"/>
        <c:majorTickMark val="out"/>
        <c:minorTickMark val="none"/>
        <c:tickLblPos val="nextTo"/>
        <c:crossAx val="197259264"/>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%Processor by PID hnvp2  2019/7/4</a:t>
            </a:r>
          </a:p>
        </c:rich>
      </c:tx>
      <c:overlay val="0"/>
    </c:title>
    <c:autoTitleDeleted val="0"/>
    <c:plotArea>
      <c:layout/>
      <c:scatterChart>
        <c:scatterStyle val="lineMarker"/>
        <c:varyColors val="0"/>
        <c:ser>
          <c:idx val="0"/>
          <c:order val="0"/>
          <c:tx>
            <c:strRef>
              <c:f>TOP!$C$1</c:f>
              <c:strCache>
                <c:ptCount val="1"/>
                <c:pt idx="0">
                  <c:v>%CPU</c:v>
                </c:pt>
              </c:strCache>
            </c:strRef>
          </c:tx>
          <c:spPr>
            <a:ln w="28575">
              <a:noFill/>
            </a:ln>
          </c:spPr>
          <c:xVal>
            <c:numRef>
              <c:f>TOP!$B$2:$B$118</c:f>
              <c:numCache>
                <c:formatCode>General</c:formatCode>
                <c:ptCount val="117"/>
                <c:pt idx="0">
                  <c:v>9067</c:v>
                </c:pt>
                <c:pt idx="1">
                  <c:v>9099</c:v>
                </c:pt>
                <c:pt idx="2">
                  <c:v>7442</c:v>
                </c:pt>
                <c:pt idx="3">
                  <c:v>9116</c:v>
                </c:pt>
                <c:pt idx="4">
                  <c:v>9228</c:v>
                </c:pt>
                <c:pt idx="5">
                  <c:v>15718</c:v>
                </c:pt>
                <c:pt idx="6">
                  <c:v>9116</c:v>
                </c:pt>
                <c:pt idx="7">
                  <c:v>9228</c:v>
                </c:pt>
                <c:pt idx="8">
                  <c:v>32237</c:v>
                </c:pt>
                <c:pt idx="9">
                  <c:v>9116</c:v>
                </c:pt>
                <c:pt idx="10">
                  <c:v>9228</c:v>
                </c:pt>
                <c:pt idx="11">
                  <c:v>15718</c:v>
                </c:pt>
                <c:pt idx="12">
                  <c:v>9116</c:v>
                </c:pt>
                <c:pt idx="13">
                  <c:v>9228</c:v>
                </c:pt>
                <c:pt idx="14">
                  <c:v>32237</c:v>
                </c:pt>
                <c:pt idx="15">
                  <c:v>9116</c:v>
                </c:pt>
                <c:pt idx="16">
                  <c:v>9228</c:v>
                </c:pt>
                <c:pt idx="17">
                  <c:v>9116</c:v>
                </c:pt>
                <c:pt idx="18">
                  <c:v>9228</c:v>
                </c:pt>
                <c:pt idx="19">
                  <c:v>32237</c:v>
                </c:pt>
                <c:pt idx="20">
                  <c:v>9116</c:v>
                </c:pt>
                <c:pt idx="21">
                  <c:v>9228</c:v>
                </c:pt>
                <c:pt idx="22">
                  <c:v>15718</c:v>
                </c:pt>
                <c:pt idx="23">
                  <c:v>9116</c:v>
                </c:pt>
                <c:pt idx="24">
                  <c:v>9228</c:v>
                </c:pt>
                <c:pt idx="25">
                  <c:v>9116</c:v>
                </c:pt>
                <c:pt idx="26">
                  <c:v>9228</c:v>
                </c:pt>
                <c:pt idx="27">
                  <c:v>15718</c:v>
                </c:pt>
                <c:pt idx="28">
                  <c:v>9116</c:v>
                </c:pt>
                <c:pt idx="29">
                  <c:v>9228</c:v>
                </c:pt>
                <c:pt idx="30">
                  <c:v>32237</c:v>
                </c:pt>
                <c:pt idx="31">
                  <c:v>9116</c:v>
                </c:pt>
                <c:pt idx="32">
                  <c:v>9228</c:v>
                </c:pt>
                <c:pt idx="33">
                  <c:v>15718</c:v>
                </c:pt>
                <c:pt idx="34">
                  <c:v>682</c:v>
                </c:pt>
                <c:pt idx="35">
                  <c:v>3</c:v>
                </c:pt>
                <c:pt idx="36">
                  <c:v>30806</c:v>
                </c:pt>
                <c:pt idx="37">
                  <c:v>21792</c:v>
                </c:pt>
                <c:pt idx="38">
                  <c:v>4398</c:v>
                </c:pt>
                <c:pt idx="39">
                  <c:v>6</c:v>
                </c:pt>
                <c:pt idx="40">
                  <c:v>8544</c:v>
                </c:pt>
                <c:pt idx="41">
                  <c:v>8544</c:v>
                </c:pt>
                <c:pt idx="42">
                  <c:v>8544</c:v>
                </c:pt>
                <c:pt idx="43">
                  <c:v>8544</c:v>
                </c:pt>
                <c:pt idx="44">
                  <c:v>8544</c:v>
                </c:pt>
                <c:pt idx="45">
                  <c:v>8544</c:v>
                </c:pt>
                <c:pt idx="46">
                  <c:v>8544</c:v>
                </c:pt>
                <c:pt idx="47">
                  <c:v>8544</c:v>
                </c:pt>
                <c:pt idx="48">
                  <c:v>8544</c:v>
                </c:pt>
                <c:pt idx="49">
                  <c:v>8544</c:v>
                </c:pt>
                <c:pt idx="50">
                  <c:v>8544</c:v>
                </c:pt>
                <c:pt idx="51">
                  <c:v>27931</c:v>
                </c:pt>
                <c:pt idx="52">
                  <c:v>27931</c:v>
                </c:pt>
                <c:pt idx="53">
                  <c:v>27931</c:v>
                </c:pt>
                <c:pt idx="54">
                  <c:v>27931</c:v>
                </c:pt>
                <c:pt idx="55">
                  <c:v>27931</c:v>
                </c:pt>
                <c:pt idx="56">
                  <c:v>27931</c:v>
                </c:pt>
                <c:pt idx="57">
                  <c:v>21074</c:v>
                </c:pt>
                <c:pt idx="58">
                  <c:v>1740</c:v>
                </c:pt>
                <c:pt idx="59">
                  <c:v>1740</c:v>
                </c:pt>
                <c:pt idx="60">
                  <c:v>1740</c:v>
                </c:pt>
                <c:pt idx="61">
                  <c:v>1740</c:v>
                </c:pt>
                <c:pt idx="62">
                  <c:v>1740</c:v>
                </c:pt>
                <c:pt idx="63">
                  <c:v>1740</c:v>
                </c:pt>
                <c:pt idx="64">
                  <c:v>1740</c:v>
                </c:pt>
                <c:pt idx="65">
                  <c:v>1740</c:v>
                </c:pt>
                <c:pt idx="66">
                  <c:v>1740</c:v>
                </c:pt>
                <c:pt idx="67">
                  <c:v>1740</c:v>
                </c:pt>
                <c:pt idx="68">
                  <c:v>1740</c:v>
                </c:pt>
                <c:pt idx="69">
                  <c:v>15759</c:v>
                </c:pt>
                <c:pt idx="70">
                  <c:v>15759</c:v>
                </c:pt>
                <c:pt idx="71">
                  <c:v>15759</c:v>
                </c:pt>
                <c:pt idx="72">
                  <c:v>7831</c:v>
                </c:pt>
                <c:pt idx="73">
                  <c:v>15759</c:v>
                </c:pt>
                <c:pt idx="74">
                  <c:v>15759</c:v>
                </c:pt>
                <c:pt idx="75">
                  <c:v>15759</c:v>
                </c:pt>
                <c:pt idx="76">
                  <c:v>15759</c:v>
                </c:pt>
                <c:pt idx="77">
                  <c:v>15759</c:v>
                </c:pt>
                <c:pt idx="78">
                  <c:v>15759</c:v>
                </c:pt>
                <c:pt idx="79">
                  <c:v>15759</c:v>
                </c:pt>
                <c:pt idx="80">
                  <c:v>15759</c:v>
                </c:pt>
                <c:pt idx="81">
                  <c:v>7257</c:v>
                </c:pt>
                <c:pt idx="82">
                  <c:v>15868</c:v>
                </c:pt>
                <c:pt idx="83">
                  <c:v>7257</c:v>
                </c:pt>
                <c:pt idx="84">
                  <c:v>15868</c:v>
                </c:pt>
                <c:pt idx="85">
                  <c:v>7257</c:v>
                </c:pt>
                <c:pt idx="86">
                  <c:v>15868</c:v>
                </c:pt>
                <c:pt idx="87">
                  <c:v>7257</c:v>
                </c:pt>
                <c:pt idx="88">
                  <c:v>15868</c:v>
                </c:pt>
                <c:pt idx="89">
                  <c:v>7257</c:v>
                </c:pt>
                <c:pt idx="90">
                  <c:v>15868</c:v>
                </c:pt>
                <c:pt idx="91">
                  <c:v>7257</c:v>
                </c:pt>
                <c:pt idx="92">
                  <c:v>15868</c:v>
                </c:pt>
                <c:pt idx="93">
                  <c:v>7257</c:v>
                </c:pt>
                <c:pt idx="94">
                  <c:v>15868</c:v>
                </c:pt>
                <c:pt idx="95">
                  <c:v>7257</c:v>
                </c:pt>
                <c:pt idx="96">
                  <c:v>15868</c:v>
                </c:pt>
                <c:pt idx="97">
                  <c:v>7257</c:v>
                </c:pt>
                <c:pt idx="98">
                  <c:v>15868</c:v>
                </c:pt>
                <c:pt idx="99">
                  <c:v>7257</c:v>
                </c:pt>
                <c:pt idx="100">
                  <c:v>15868</c:v>
                </c:pt>
                <c:pt idx="101">
                  <c:v>7257</c:v>
                </c:pt>
                <c:pt idx="102">
                  <c:v>15868</c:v>
                </c:pt>
                <c:pt idx="103">
                  <c:v>42</c:v>
                </c:pt>
                <c:pt idx="104">
                  <c:v>42</c:v>
                </c:pt>
                <c:pt idx="105">
                  <c:v>42</c:v>
                </c:pt>
                <c:pt idx="106">
                  <c:v>43</c:v>
                </c:pt>
                <c:pt idx="107">
                  <c:v>45</c:v>
                </c:pt>
                <c:pt idx="108">
                  <c:v>47</c:v>
                </c:pt>
                <c:pt idx="109">
                  <c:v>9046</c:v>
                </c:pt>
                <c:pt idx="110">
                  <c:v>15870</c:v>
                </c:pt>
                <c:pt idx="111">
                  <c:v>8336</c:v>
                </c:pt>
                <c:pt idx="112">
                  <c:v>8336</c:v>
                </c:pt>
                <c:pt idx="113">
                  <c:v>8336</c:v>
                </c:pt>
                <c:pt idx="114">
                  <c:v>8336</c:v>
                </c:pt>
                <c:pt idx="115">
                  <c:v>8336</c:v>
                </c:pt>
                <c:pt idx="116">
                  <c:v>8336</c:v>
                </c:pt>
              </c:numCache>
            </c:numRef>
          </c:xVal>
          <c:yVal>
            <c:numRef>
              <c:f>TOP!$C$2:$C$118</c:f>
              <c:numCache>
                <c:formatCode>General</c:formatCode>
                <c:ptCount val="117"/>
                <c:pt idx="0">
                  <c:v>0.2</c:v>
                </c:pt>
                <c:pt idx="1">
                  <c:v>0.2</c:v>
                </c:pt>
                <c:pt idx="2">
                  <c:v>0.2</c:v>
                </c:pt>
                <c:pt idx="3">
                  <c:v>0.99</c:v>
                </c:pt>
                <c:pt idx="4">
                  <c:v>1.39</c:v>
                </c:pt>
                <c:pt idx="5">
                  <c:v>0.2</c:v>
                </c:pt>
                <c:pt idx="6">
                  <c:v>1</c:v>
                </c:pt>
                <c:pt idx="7">
                  <c:v>1</c:v>
                </c:pt>
                <c:pt idx="8">
                  <c:v>0.2</c:v>
                </c:pt>
                <c:pt idx="9">
                  <c:v>1</c:v>
                </c:pt>
                <c:pt idx="10">
                  <c:v>1.2</c:v>
                </c:pt>
                <c:pt idx="11">
                  <c:v>0.2</c:v>
                </c:pt>
                <c:pt idx="12">
                  <c:v>1</c:v>
                </c:pt>
                <c:pt idx="13">
                  <c:v>1</c:v>
                </c:pt>
                <c:pt idx="14">
                  <c:v>0.2</c:v>
                </c:pt>
                <c:pt idx="15">
                  <c:v>1</c:v>
                </c:pt>
                <c:pt idx="16">
                  <c:v>1.59</c:v>
                </c:pt>
                <c:pt idx="17">
                  <c:v>0.8</c:v>
                </c:pt>
                <c:pt idx="18">
                  <c:v>1.2</c:v>
                </c:pt>
                <c:pt idx="19">
                  <c:v>0.4</c:v>
                </c:pt>
                <c:pt idx="20">
                  <c:v>1</c:v>
                </c:pt>
                <c:pt idx="21">
                  <c:v>1</c:v>
                </c:pt>
                <c:pt idx="22">
                  <c:v>0.2</c:v>
                </c:pt>
                <c:pt idx="23">
                  <c:v>1</c:v>
                </c:pt>
                <c:pt idx="24">
                  <c:v>0.8</c:v>
                </c:pt>
                <c:pt idx="25">
                  <c:v>1.2</c:v>
                </c:pt>
                <c:pt idx="26">
                  <c:v>1.2</c:v>
                </c:pt>
                <c:pt idx="27">
                  <c:v>0.2</c:v>
                </c:pt>
                <c:pt idx="28">
                  <c:v>1</c:v>
                </c:pt>
                <c:pt idx="29">
                  <c:v>1.2</c:v>
                </c:pt>
                <c:pt idx="30">
                  <c:v>0.4</c:v>
                </c:pt>
                <c:pt idx="31">
                  <c:v>1.6</c:v>
                </c:pt>
                <c:pt idx="32">
                  <c:v>0.8</c:v>
                </c:pt>
                <c:pt idx="33">
                  <c:v>0.2</c:v>
                </c:pt>
                <c:pt idx="34">
                  <c:v>0.2</c:v>
                </c:pt>
                <c:pt idx="35">
                  <c:v>0.2</c:v>
                </c:pt>
                <c:pt idx="36">
                  <c:v>0.2</c:v>
                </c:pt>
                <c:pt idx="37">
                  <c:v>0.2</c:v>
                </c:pt>
                <c:pt idx="38">
                  <c:v>0.2</c:v>
                </c:pt>
                <c:pt idx="39">
                  <c:v>0.2</c:v>
                </c:pt>
                <c:pt idx="40">
                  <c:v>2.78</c:v>
                </c:pt>
                <c:pt idx="41">
                  <c:v>2.39</c:v>
                </c:pt>
                <c:pt idx="42">
                  <c:v>2.39</c:v>
                </c:pt>
                <c:pt idx="43">
                  <c:v>2.19</c:v>
                </c:pt>
                <c:pt idx="44">
                  <c:v>2.39</c:v>
                </c:pt>
                <c:pt idx="45">
                  <c:v>2.39</c:v>
                </c:pt>
                <c:pt idx="46">
                  <c:v>2.39</c:v>
                </c:pt>
                <c:pt idx="47">
                  <c:v>2.39</c:v>
                </c:pt>
                <c:pt idx="48">
                  <c:v>2.39</c:v>
                </c:pt>
                <c:pt idx="49">
                  <c:v>2.19</c:v>
                </c:pt>
                <c:pt idx="50">
                  <c:v>2.39</c:v>
                </c:pt>
                <c:pt idx="51">
                  <c:v>0.2</c:v>
                </c:pt>
                <c:pt idx="52">
                  <c:v>0.4</c:v>
                </c:pt>
                <c:pt idx="53">
                  <c:v>0.2</c:v>
                </c:pt>
                <c:pt idx="54">
                  <c:v>0.2</c:v>
                </c:pt>
                <c:pt idx="55">
                  <c:v>0.2</c:v>
                </c:pt>
                <c:pt idx="56">
                  <c:v>0.2</c:v>
                </c:pt>
                <c:pt idx="57">
                  <c:v>0.2</c:v>
                </c:pt>
                <c:pt idx="58">
                  <c:v>0.4</c:v>
                </c:pt>
                <c:pt idx="59">
                  <c:v>0.2</c:v>
                </c:pt>
                <c:pt idx="60">
                  <c:v>0.4</c:v>
                </c:pt>
                <c:pt idx="61">
                  <c:v>0.4</c:v>
                </c:pt>
                <c:pt idx="62">
                  <c:v>0.2</c:v>
                </c:pt>
                <c:pt idx="63">
                  <c:v>0.4</c:v>
                </c:pt>
                <c:pt idx="64">
                  <c:v>0.2</c:v>
                </c:pt>
                <c:pt idx="65">
                  <c:v>0.4</c:v>
                </c:pt>
                <c:pt idx="66">
                  <c:v>0.2</c:v>
                </c:pt>
                <c:pt idx="67">
                  <c:v>0.4</c:v>
                </c:pt>
                <c:pt idx="68">
                  <c:v>0.2</c:v>
                </c:pt>
                <c:pt idx="69">
                  <c:v>2.59</c:v>
                </c:pt>
                <c:pt idx="70">
                  <c:v>2.59</c:v>
                </c:pt>
                <c:pt idx="71">
                  <c:v>2.19</c:v>
                </c:pt>
                <c:pt idx="72">
                  <c:v>0.2</c:v>
                </c:pt>
                <c:pt idx="73">
                  <c:v>2.39</c:v>
                </c:pt>
                <c:pt idx="74">
                  <c:v>2.19</c:v>
                </c:pt>
                <c:pt idx="75">
                  <c:v>2.19</c:v>
                </c:pt>
                <c:pt idx="76">
                  <c:v>2.39</c:v>
                </c:pt>
                <c:pt idx="77">
                  <c:v>1.99</c:v>
                </c:pt>
                <c:pt idx="78">
                  <c:v>2.39</c:v>
                </c:pt>
                <c:pt idx="79">
                  <c:v>2.39</c:v>
                </c:pt>
                <c:pt idx="80">
                  <c:v>1.99</c:v>
                </c:pt>
                <c:pt idx="81">
                  <c:v>2.98</c:v>
                </c:pt>
                <c:pt idx="82">
                  <c:v>34.799999999999997</c:v>
                </c:pt>
                <c:pt idx="83">
                  <c:v>2.99</c:v>
                </c:pt>
                <c:pt idx="84">
                  <c:v>33.89</c:v>
                </c:pt>
                <c:pt idx="85">
                  <c:v>2.79</c:v>
                </c:pt>
                <c:pt idx="86">
                  <c:v>33.700000000000003</c:v>
                </c:pt>
                <c:pt idx="87">
                  <c:v>2.99</c:v>
                </c:pt>
                <c:pt idx="88">
                  <c:v>34.29</c:v>
                </c:pt>
                <c:pt idx="89">
                  <c:v>2.79</c:v>
                </c:pt>
                <c:pt idx="90">
                  <c:v>33.68</c:v>
                </c:pt>
                <c:pt idx="91">
                  <c:v>6.38</c:v>
                </c:pt>
                <c:pt idx="92">
                  <c:v>34.68</c:v>
                </c:pt>
                <c:pt idx="93">
                  <c:v>2.99</c:v>
                </c:pt>
                <c:pt idx="94">
                  <c:v>34.1</c:v>
                </c:pt>
                <c:pt idx="95">
                  <c:v>2.99</c:v>
                </c:pt>
                <c:pt idx="96">
                  <c:v>33.49</c:v>
                </c:pt>
                <c:pt idx="97">
                  <c:v>2.79</c:v>
                </c:pt>
                <c:pt idx="98">
                  <c:v>32.909999999999997</c:v>
                </c:pt>
                <c:pt idx="99">
                  <c:v>2.99</c:v>
                </c:pt>
                <c:pt idx="100">
                  <c:v>33.9</c:v>
                </c:pt>
                <c:pt idx="101">
                  <c:v>2.79</c:v>
                </c:pt>
                <c:pt idx="102">
                  <c:v>33.700000000000003</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0.4</c:v>
                </c:pt>
                <c:pt idx="116">
                  <c:v>0.2</c:v>
                </c:pt>
              </c:numCache>
            </c:numRef>
          </c:yVal>
          <c:smooth val="0"/>
        </c:ser>
        <c:dLbls>
          <c:showLegendKey val="0"/>
          <c:showVal val="0"/>
          <c:showCatName val="0"/>
          <c:showSerName val="0"/>
          <c:showPercent val="0"/>
          <c:showBubbleSize val="0"/>
        </c:dLbls>
        <c:axId val="198615040"/>
        <c:axId val="198600960"/>
      </c:scatterChart>
      <c:valAx>
        <c:axId val="198615040"/>
        <c:scaling>
          <c:orientation val="minMax"/>
        </c:scaling>
        <c:delete val="0"/>
        <c:axPos val="b"/>
        <c:numFmt formatCode="General" sourceLinked="1"/>
        <c:majorTickMark val="out"/>
        <c:minorTickMark val="none"/>
        <c:tickLblPos val="nextTo"/>
        <c:crossAx val="198600960"/>
        <c:crosses val="autoZero"/>
        <c:crossBetween val="midCat"/>
      </c:valAx>
      <c:valAx>
        <c:axId val="198600960"/>
        <c:scaling>
          <c:orientation val="minMax"/>
        </c:scaling>
        <c:delete val="0"/>
        <c:axPos val="l"/>
        <c:numFmt formatCode="General" sourceLinked="1"/>
        <c:majorTickMark val="out"/>
        <c:minorTickMark val="none"/>
        <c:tickLblPos val="nextTo"/>
        <c:crossAx val="198615040"/>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File-backed paging (kByes/sec) hnvp2 2019/7/4</a:t>
            </a:r>
          </a:p>
        </c:rich>
      </c:tx>
      <c:layout/>
      <c:overlay val="0"/>
    </c:title>
    <c:autoTitleDeleted val="0"/>
    <c:plotArea>
      <c:layout/>
      <c:areaChart>
        <c:grouping val="stacked"/>
        <c:varyColors val="0"/>
        <c:ser>
          <c:idx val="0"/>
          <c:order val="0"/>
          <c:tx>
            <c:strRef>
              <c:f>VM!$H$1</c:f>
              <c:strCache>
                <c:ptCount val="1"/>
                <c:pt idx="0">
                  <c:v>pgpgin</c:v>
                </c:pt>
              </c:strCache>
            </c:strRef>
          </c:tx>
          <c:cat>
            <c:numRef>
              <c:f>VM!$A$2:$A$13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VM!$H$2:$H$13</c:f>
              <c:numCache>
                <c:formatCode>General</c:formatCode>
                <c:ptCount val="12"/>
                <c:pt idx="0">
                  <c:v>92</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VM!$I$1</c:f>
              <c:strCache>
                <c:ptCount val="1"/>
                <c:pt idx="0">
                  <c:v>pgpgout</c:v>
                </c:pt>
              </c:strCache>
            </c:strRef>
          </c:tx>
          <c:val>
            <c:numRef>
              <c:f>VM!$I$2:$I$13</c:f>
              <c:numCache>
                <c:formatCode>General</c:formatCode>
                <c:ptCount val="12"/>
                <c:pt idx="0">
                  <c:v>0</c:v>
                </c:pt>
                <c:pt idx="1">
                  <c:v>224</c:v>
                </c:pt>
                <c:pt idx="2">
                  <c:v>44</c:v>
                </c:pt>
                <c:pt idx="3">
                  <c:v>8</c:v>
                </c:pt>
                <c:pt idx="4">
                  <c:v>45</c:v>
                </c:pt>
                <c:pt idx="5">
                  <c:v>140</c:v>
                </c:pt>
                <c:pt idx="6">
                  <c:v>1312</c:v>
                </c:pt>
                <c:pt idx="7">
                  <c:v>46</c:v>
                </c:pt>
                <c:pt idx="8">
                  <c:v>28</c:v>
                </c:pt>
                <c:pt idx="9">
                  <c:v>40</c:v>
                </c:pt>
                <c:pt idx="10">
                  <c:v>57</c:v>
                </c:pt>
                <c:pt idx="11">
                  <c:v>36</c:v>
                </c:pt>
              </c:numCache>
            </c:numRef>
          </c:val>
        </c:ser>
        <c:dLbls>
          <c:showLegendKey val="0"/>
          <c:showVal val="0"/>
          <c:showCatName val="0"/>
          <c:showSerName val="0"/>
          <c:showPercent val="0"/>
          <c:showBubbleSize val="0"/>
        </c:dLbls>
        <c:axId val="198617728"/>
        <c:axId val="198676864"/>
      </c:areaChart>
      <c:catAx>
        <c:axId val="19861772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8676864"/>
        <c:crosses val="autoZero"/>
        <c:auto val="0"/>
        <c:lblAlgn val="ctr"/>
        <c:lblOffset val="100"/>
        <c:noMultiLvlLbl val="0"/>
      </c:catAx>
      <c:valAx>
        <c:axId val="198676864"/>
        <c:scaling>
          <c:orientation val="minMax"/>
          <c:min val="0"/>
        </c:scaling>
        <c:delete val="0"/>
        <c:axPos val="l"/>
        <c:numFmt formatCode="0" sourceLinked="0"/>
        <c:majorTickMark val="out"/>
        <c:minorTickMark val="none"/>
        <c:tickLblPos val="nextTo"/>
        <c:crossAx val="19861772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Swap-space activity (kBytes/sec) hnvp2 2019/7/4</a:t>
            </a:r>
          </a:p>
        </c:rich>
      </c:tx>
      <c:layout/>
      <c:overlay val="0"/>
    </c:title>
    <c:autoTitleDeleted val="0"/>
    <c:plotArea>
      <c:layout/>
      <c:areaChart>
        <c:grouping val="stacked"/>
        <c:varyColors val="0"/>
        <c:ser>
          <c:idx val="0"/>
          <c:order val="0"/>
          <c:tx>
            <c:strRef>
              <c:f>VM!$J$1</c:f>
              <c:strCache>
                <c:ptCount val="1"/>
                <c:pt idx="0">
                  <c:v>pswpin</c:v>
                </c:pt>
              </c:strCache>
            </c:strRef>
          </c:tx>
          <c:cat>
            <c:numRef>
              <c:f>VM!$A$2:$A$13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VM!$J$2:$J$13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VM!$K$1</c:f>
              <c:strCache>
                <c:ptCount val="1"/>
                <c:pt idx="0">
                  <c:v>pswpout</c:v>
                </c:pt>
              </c:strCache>
            </c:strRef>
          </c:tx>
          <c:val>
            <c:numRef>
              <c:f>VM!$K$2:$K$13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axId val="198713728"/>
        <c:axId val="198715264"/>
      </c:areaChart>
      <c:catAx>
        <c:axId val="198713728"/>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98715264"/>
        <c:crosses val="autoZero"/>
        <c:auto val="0"/>
        <c:lblAlgn val="ctr"/>
        <c:lblOffset val="100"/>
        <c:noMultiLvlLbl val="0"/>
      </c:catAx>
      <c:valAx>
        <c:axId val="198715264"/>
        <c:scaling>
          <c:orientation val="minMax"/>
          <c:min val="0"/>
        </c:scaling>
        <c:delete val="0"/>
        <c:axPos val="l"/>
        <c:numFmt formatCode="0.0" sourceLinked="0"/>
        <c:majorTickMark val="out"/>
        <c:minorTickMark val="none"/>
        <c:tickLblPos val="nextTo"/>
        <c:crossAx val="19871372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 nmonreport  2019/7/4</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'CPU001'!$B$2:$B$13</c:f>
              <c:numCache>
                <c:formatCode>General</c:formatCode>
                <c:ptCount val="12"/>
                <c:pt idx="0">
                  <c:v>4.8</c:v>
                </c:pt>
                <c:pt idx="1">
                  <c:v>5.8</c:v>
                </c:pt>
                <c:pt idx="2">
                  <c:v>1.2</c:v>
                </c:pt>
                <c:pt idx="3">
                  <c:v>0.8</c:v>
                </c:pt>
                <c:pt idx="4">
                  <c:v>1.4</c:v>
                </c:pt>
                <c:pt idx="5">
                  <c:v>1</c:v>
                </c:pt>
                <c:pt idx="6">
                  <c:v>1.6</c:v>
                </c:pt>
                <c:pt idx="7">
                  <c:v>2</c:v>
                </c:pt>
                <c:pt idx="8">
                  <c:v>1.4</c:v>
                </c:pt>
                <c:pt idx="9">
                  <c:v>1</c:v>
                </c:pt>
                <c:pt idx="10">
                  <c:v>0.8</c:v>
                </c:pt>
                <c:pt idx="11">
                  <c:v>1</c:v>
                </c:pt>
              </c:numCache>
            </c:numRef>
          </c:val>
        </c:ser>
        <c:ser>
          <c:idx val="1"/>
          <c:order val="1"/>
          <c:tx>
            <c:strRef>
              <c:f>'CPU001'!$C$1</c:f>
              <c:strCache>
                <c:ptCount val="1"/>
                <c:pt idx="0">
                  <c:v>Sys%</c:v>
                </c:pt>
              </c:strCache>
            </c:strRef>
          </c:tx>
          <c:invertIfNegative val="0"/>
          <c:cat>
            <c:numRef>
              <c:f>'CPU001'!$A$2:$A$13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'CPU001'!$C$2:$C$13</c:f>
              <c:numCache>
                <c:formatCode>General</c:formatCode>
                <c:ptCount val="12"/>
                <c:pt idx="0">
                  <c:v>0.7</c:v>
                </c:pt>
                <c:pt idx="1">
                  <c:v>0.8</c:v>
                </c:pt>
                <c:pt idx="2">
                  <c:v>0.8</c:v>
                </c:pt>
                <c:pt idx="3">
                  <c:v>0.4</c:v>
                </c:pt>
                <c:pt idx="4">
                  <c:v>1</c:v>
                </c:pt>
                <c:pt idx="5">
                  <c:v>0.8</c:v>
                </c:pt>
                <c:pt idx="6">
                  <c:v>0.8</c:v>
                </c:pt>
                <c:pt idx="7">
                  <c:v>0.8</c:v>
                </c:pt>
                <c:pt idx="8">
                  <c:v>0.6</c:v>
                </c:pt>
                <c:pt idx="9">
                  <c:v>0.6</c:v>
                </c:pt>
                <c:pt idx="10">
                  <c:v>0.8</c:v>
                </c:pt>
                <c:pt idx="11">
                  <c:v>0.8</c:v>
                </c:pt>
              </c:numCache>
            </c:numRef>
          </c:val>
        </c:ser>
        <c:ser>
          <c:idx val="2"/>
          <c:order val="2"/>
          <c:tx>
            <c:strRef>
              <c:f>'CPU001'!$D$1</c:f>
              <c:strCache>
                <c:ptCount val="1"/>
                <c:pt idx="0">
                  <c:v>Wait%</c:v>
                </c:pt>
              </c:strCache>
            </c:strRef>
          </c:tx>
          <c:invertIfNegative val="0"/>
          <c:cat>
            <c:numRef>
              <c:f>'CPU001'!$A$2:$A$13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'CPU001'!$D$2:$D$13</c:f>
              <c:numCache>
                <c:formatCode>General</c:formatCode>
                <c:ptCount val="12"/>
                <c:pt idx="0">
                  <c:v>1.4</c:v>
                </c:pt>
                <c:pt idx="1">
                  <c:v>0</c:v>
                </c:pt>
                <c:pt idx="2">
                  <c:v>0.2</c:v>
                </c:pt>
                <c:pt idx="3">
                  <c:v>0.4</c:v>
                </c:pt>
                <c:pt idx="4">
                  <c:v>0.4</c:v>
                </c:pt>
                <c:pt idx="5">
                  <c:v>0.2</c:v>
                </c:pt>
                <c:pt idx="6">
                  <c:v>0.6</c:v>
                </c:pt>
                <c:pt idx="7">
                  <c:v>0.4</c:v>
                </c:pt>
                <c:pt idx="8">
                  <c:v>0.4</c:v>
                </c:pt>
                <c:pt idx="9">
                  <c:v>0.4</c:v>
                </c:pt>
                <c:pt idx="10">
                  <c:v>0.4</c:v>
                </c:pt>
                <c:pt idx="11">
                  <c:v>0.6</c:v>
                </c:pt>
              </c:numCache>
            </c:numRef>
          </c:val>
        </c:ser>
        <c:ser>
          <c:idx val="3"/>
          <c:order val="3"/>
          <c:tx>
            <c:strRef>
              <c:f>'CPU001'!$E$1</c:f>
              <c:strCache>
                <c:ptCount val="1"/>
                <c:pt idx="0">
                  <c:v>Idle%</c:v>
                </c:pt>
              </c:strCache>
            </c:strRef>
          </c:tx>
          <c:invertIfNegative val="0"/>
          <c:cat>
            <c:numRef>
              <c:f>'CPU001'!$A$2:$A$13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'CPU001'!$E$2:$E$13</c:f>
              <c:numCache>
                <c:formatCode>General</c:formatCode>
                <c:ptCount val="12"/>
                <c:pt idx="0">
                  <c:v>93.2</c:v>
                </c:pt>
                <c:pt idx="1">
                  <c:v>93.4</c:v>
                </c:pt>
                <c:pt idx="2">
                  <c:v>97.8</c:v>
                </c:pt>
                <c:pt idx="3">
                  <c:v>98.4</c:v>
                </c:pt>
                <c:pt idx="4">
                  <c:v>97.2</c:v>
                </c:pt>
                <c:pt idx="5">
                  <c:v>98</c:v>
                </c:pt>
                <c:pt idx="6">
                  <c:v>97</c:v>
                </c:pt>
                <c:pt idx="7">
                  <c:v>96.8</c:v>
                </c:pt>
                <c:pt idx="8">
                  <c:v>97.6</c:v>
                </c:pt>
                <c:pt idx="9">
                  <c:v>98</c:v>
                </c:pt>
                <c:pt idx="10">
                  <c:v>98</c:v>
                </c:pt>
                <c:pt idx="11">
                  <c:v>97.6</c:v>
                </c:pt>
              </c:numCache>
            </c:numRef>
          </c:val>
        </c:ser>
        <c:ser>
          <c:idx val="4"/>
          <c:order val="4"/>
          <c:tx>
            <c:strRef>
              <c:f>'CPU001'!$F$1</c:f>
              <c:strCache>
                <c:ptCount val="1"/>
                <c:pt idx="0">
                  <c:v>Steal%</c:v>
                </c:pt>
              </c:strCache>
            </c:strRef>
          </c:tx>
          <c:invertIfNegative val="0"/>
          <c:cat>
            <c:numRef>
              <c:f>'CPU001'!$A$2:$A$13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'CPU001'!$F$2:$F$13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44155392"/>
        <c:axId val="144156928"/>
      </c:barChart>
      <c:catAx>
        <c:axId val="1441553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44156928"/>
        <c:crosses val="autoZero"/>
        <c:auto val="0"/>
        <c:lblAlgn val="ctr"/>
        <c:lblOffset val="100"/>
        <c:noMultiLvlLbl val="0"/>
      </c:catAx>
      <c:valAx>
        <c:axId val="14415692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4415539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2 nmonreport  2019/7/4</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'CPU002'!$B$2:$B$13</c:f>
              <c:numCache>
                <c:formatCode>General</c:formatCode>
                <c:ptCount val="12"/>
                <c:pt idx="0">
                  <c:v>0.7</c:v>
                </c:pt>
                <c:pt idx="1">
                  <c:v>3.4</c:v>
                </c:pt>
                <c:pt idx="2">
                  <c:v>6.6</c:v>
                </c:pt>
                <c:pt idx="3">
                  <c:v>5.4</c:v>
                </c:pt>
                <c:pt idx="4">
                  <c:v>4</c:v>
                </c:pt>
                <c:pt idx="5">
                  <c:v>4.8</c:v>
                </c:pt>
                <c:pt idx="6">
                  <c:v>10.6</c:v>
                </c:pt>
                <c:pt idx="7">
                  <c:v>8.5</c:v>
                </c:pt>
                <c:pt idx="8">
                  <c:v>6.4</c:v>
                </c:pt>
                <c:pt idx="9">
                  <c:v>7.2</c:v>
                </c:pt>
                <c:pt idx="10">
                  <c:v>6.7</c:v>
                </c:pt>
                <c:pt idx="11">
                  <c:v>2.8</c:v>
                </c:pt>
              </c:numCache>
            </c:numRef>
          </c:val>
        </c:ser>
        <c:ser>
          <c:idx val="1"/>
          <c:order val="1"/>
          <c:tx>
            <c:strRef>
              <c:f>'CPU002'!$C$1</c:f>
              <c:strCache>
                <c:ptCount val="1"/>
                <c:pt idx="0">
                  <c:v>Sys%</c:v>
                </c:pt>
              </c:strCache>
            </c:strRef>
          </c:tx>
          <c:invertIfNegative val="0"/>
          <c:cat>
            <c:numRef>
              <c:f>'CPU002'!$A$2:$A$13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'CPU002'!$C$2:$C$13</c:f>
              <c:numCache>
                <c:formatCode>General</c:formatCode>
                <c:ptCount val="12"/>
                <c:pt idx="0">
                  <c:v>0.7</c:v>
                </c:pt>
                <c:pt idx="1">
                  <c:v>0.8</c:v>
                </c:pt>
                <c:pt idx="2">
                  <c:v>1.2</c:v>
                </c:pt>
                <c:pt idx="3">
                  <c:v>0.8</c:v>
                </c:pt>
                <c:pt idx="4">
                  <c:v>0.8</c:v>
                </c:pt>
                <c:pt idx="5">
                  <c:v>1.2</c:v>
                </c:pt>
                <c:pt idx="6">
                  <c:v>1.4</c:v>
                </c:pt>
                <c:pt idx="7">
                  <c:v>1</c:v>
                </c:pt>
                <c:pt idx="8">
                  <c:v>1.2</c:v>
                </c:pt>
                <c:pt idx="9">
                  <c:v>1</c:v>
                </c:pt>
                <c:pt idx="10">
                  <c:v>1.4</c:v>
                </c:pt>
                <c:pt idx="11">
                  <c:v>1</c:v>
                </c:pt>
              </c:numCache>
            </c:numRef>
          </c:val>
        </c:ser>
        <c:ser>
          <c:idx val="2"/>
          <c:order val="2"/>
          <c:tx>
            <c:strRef>
              <c:f>'CPU002'!$D$1</c:f>
              <c:strCache>
                <c:ptCount val="1"/>
                <c:pt idx="0">
                  <c:v>Wait%</c:v>
                </c:pt>
              </c:strCache>
            </c:strRef>
          </c:tx>
          <c:invertIfNegative val="0"/>
          <c:cat>
            <c:numRef>
              <c:f>'CPU002'!$A$2:$A$13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'CPU002'!$D$2:$D$13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'CPU002'!$E$1</c:f>
              <c:strCache>
                <c:ptCount val="1"/>
                <c:pt idx="0">
                  <c:v>Idle%</c:v>
                </c:pt>
              </c:strCache>
            </c:strRef>
          </c:tx>
          <c:invertIfNegative val="0"/>
          <c:cat>
            <c:numRef>
              <c:f>'CPU002'!$A$2:$A$13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'CPU002'!$E$2:$E$13</c:f>
              <c:numCache>
                <c:formatCode>General</c:formatCode>
                <c:ptCount val="12"/>
                <c:pt idx="0">
                  <c:v>98.7</c:v>
                </c:pt>
                <c:pt idx="1">
                  <c:v>95.8</c:v>
                </c:pt>
                <c:pt idx="2">
                  <c:v>92.2</c:v>
                </c:pt>
                <c:pt idx="3">
                  <c:v>93.8</c:v>
                </c:pt>
                <c:pt idx="4">
                  <c:v>95.2</c:v>
                </c:pt>
                <c:pt idx="5">
                  <c:v>94</c:v>
                </c:pt>
                <c:pt idx="6">
                  <c:v>88</c:v>
                </c:pt>
                <c:pt idx="7">
                  <c:v>90.5</c:v>
                </c:pt>
                <c:pt idx="8">
                  <c:v>92.4</c:v>
                </c:pt>
                <c:pt idx="9">
                  <c:v>91.8</c:v>
                </c:pt>
                <c:pt idx="10">
                  <c:v>91.9</c:v>
                </c:pt>
                <c:pt idx="11">
                  <c:v>96.2</c:v>
                </c:pt>
              </c:numCache>
            </c:numRef>
          </c:val>
        </c:ser>
        <c:ser>
          <c:idx val="4"/>
          <c:order val="4"/>
          <c:tx>
            <c:strRef>
              <c:f>'CPU002'!$F$1</c:f>
              <c:strCache>
                <c:ptCount val="1"/>
                <c:pt idx="0">
                  <c:v>Steal%</c:v>
                </c:pt>
              </c:strCache>
            </c:strRef>
          </c:tx>
          <c:invertIfNegative val="0"/>
          <c:cat>
            <c:numRef>
              <c:f>'CPU002'!$A$2:$A$13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'CPU002'!$F$2:$F$13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46903424"/>
        <c:axId val="146904960"/>
      </c:barChart>
      <c:catAx>
        <c:axId val="14690342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46904960"/>
        <c:crosses val="autoZero"/>
        <c:auto val="0"/>
        <c:lblAlgn val="ctr"/>
        <c:lblOffset val="100"/>
        <c:noMultiLvlLbl val="0"/>
      </c:catAx>
      <c:valAx>
        <c:axId val="14690496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4690342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3 nmonreport  2019/7/4</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'CPU003'!$B$2:$B$13</c:f>
              <c:numCache>
                <c:formatCode>General</c:formatCode>
                <c:ptCount val="12"/>
                <c:pt idx="0">
                  <c:v>4.0999999999999996</c:v>
                </c:pt>
                <c:pt idx="1">
                  <c:v>1.6</c:v>
                </c:pt>
                <c:pt idx="2">
                  <c:v>1.4</c:v>
                </c:pt>
                <c:pt idx="3">
                  <c:v>1.2</c:v>
                </c:pt>
                <c:pt idx="4">
                  <c:v>1.4</c:v>
                </c:pt>
                <c:pt idx="5">
                  <c:v>1.8</c:v>
                </c:pt>
                <c:pt idx="6">
                  <c:v>1.2</c:v>
                </c:pt>
                <c:pt idx="7">
                  <c:v>1</c:v>
                </c:pt>
                <c:pt idx="8">
                  <c:v>1.4</c:v>
                </c:pt>
                <c:pt idx="9">
                  <c:v>1.6</c:v>
                </c:pt>
                <c:pt idx="10">
                  <c:v>0.6</c:v>
                </c:pt>
                <c:pt idx="11">
                  <c:v>1.6</c:v>
                </c:pt>
              </c:numCache>
            </c:numRef>
          </c:val>
        </c:ser>
        <c:ser>
          <c:idx val="1"/>
          <c:order val="1"/>
          <c:tx>
            <c:strRef>
              <c:f>'CPU003'!$C$1</c:f>
              <c:strCache>
                <c:ptCount val="1"/>
                <c:pt idx="0">
                  <c:v>Sys%</c:v>
                </c:pt>
              </c:strCache>
            </c:strRef>
          </c:tx>
          <c:invertIfNegative val="0"/>
          <c:cat>
            <c:numRef>
              <c:f>'CPU003'!$A$2:$A$13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'CPU003'!$C$2:$C$13</c:f>
              <c:numCache>
                <c:formatCode>General</c:formatCode>
                <c:ptCount val="12"/>
                <c:pt idx="0">
                  <c:v>0.7</c:v>
                </c:pt>
                <c:pt idx="1">
                  <c:v>1</c:v>
                </c:pt>
                <c:pt idx="2">
                  <c:v>0.6</c:v>
                </c:pt>
                <c:pt idx="3">
                  <c:v>1.2</c:v>
                </c:pt>
                <c:pt idx="4">
                  <c:v>0.8</c:v>
                </c:pt>
                <c:pt idx="5">
                  <c:v>0.6</c:v>
                </c:pt>
                <c:pt idx="6">
                  <c:v>1.4</c:v>
                </c:pt>
                <c:pt idx="7">
                  <c:v>0.6</c:v>
                </c:pt>
                <c:pt idx="8">
                  <c:v>0.4</c:v>
                </c:pt>
                <c:pt idx="9">
                  <c:v>0.6</c:v>
                </c:pt>
                <c:pt idx="10">
                  <c:v>0.8</c:v>
                </c:pt>
                <c:pt idx="11">
                  <c:v>1.2</c:v>
                </c:pt>
              </c:numCache>
            </c:numRef>
          </c:val>
        </c:ser>
        <c:ser>
          <c:idx val="2"/>
          <c:order val="2"/>
          <c:tx>
            <c:strRef>
              <c:f>'CPU003'!$D$1</c:f>
              <c:strCache>
                <c:ptCount val="1"/>
                <c:pt idx="0">
                  <c:v>Wait%</c:v>
                </c:pt>
              </c:strCache>
            </c:strRef>
          </c:tx>
          <c:invertIfNegative val="0"/>
          <c:cat>
            <c:numRef>
              <c:f>'CPU003'!$A$2:$A$13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'CPU003'!$D$2:$D$13</c:f>
              <c:numCache>
                <c:formatCode>General</c:formatCode>
                <c:ptCount val="12"/>
                <c:pt idx="0">
                  <c:v>0.7</c:v>
                </c:pt>
                <c:pt idx="1">
                  <c:v>0.2</c:v>
                </c:pt>
                <c:pt idx="2">
                  <c:v>0.2</c:v>
                </c:pt>
                <c:pt idx="3">
                  <c:v>0.4</c:v>
                </c:pt>
                <c:pt idx="4">
                  <c:v>0</c:v>
                </c:pt>
                <c:pt idx="5">
                  <c:v>0.2</c:v>
                </c:pt>
                <c:pt idx="6">
                  <c:v>0.2</c:v>
                </c:pt>
                <c:pt idx="7">
                  <c:v>0.2</c:v>
                </c:pt>
                <c:pt idx="8">
                  <c:v>0.2</c:v>
                </c:pt>
                <c:pt idx="9">
                  <c:v>0.2</c:v>
                </c:pt>
                <c:pt idx="10">
                  <c:v>0.2</c:v>
                </c:pt>
                <c:pt idx="11">
                  <c:v>0.2</c:v>
                </c:pt>
              </c:numCache>
            </c:numRef>
          </c:val>
        </c:ser>
        <c:ser>
          <c:idx val="3"/>
          <c:order val="3"/>
          <c:tx>
            <c:strRef>
              <c:f>'CPU003'!$E$1</c:f>
              <c:strCache>
                <c:ptCount val="1"/>
                <c:pt idx="0">
                  <c:v>Idle%</c:v>
                </c:pt>
              </c:strCache>
            </c:strRef>
          </c:tx>
          <c:invertIfNegative val="0"/>
          <c:cat>
            <c:numRef>
              <c:f>'CPU003'!$A$2:$A$13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'CPU003'!$E$2:$E$13</c:f>
              <c:numCache>
                <c:formatCode>General</c:formatCode>
                <c:ptCount val="12"/>
                <c:pt idx="0">
                  <c:v>94.5</c:v>
                </c:pt>
                <c:pt idx="1">
                  <c:v>97.2</c:v>
                </c:pt>
                <c:pt idx="2">
                  <c:v>97.8</c:v>
                </c:pt>
                <c:pt idx="3">
                  <c:v>97.2</c:v>
                </c:pt>
                <c:pt idx="4">
                  <c:v>97.8</c:v>
                </c:pt>
                <c:pt idx="5">
                  <c:v>97.4</c:v>
                </c:pt>
                <c:pt idx="6">
                  <c:v>97.2</c:v>
                </c:pt>
                <c:pt idx="7">
                  <c:v>98.2</c:v>
                </c:pt>
                <c:pt idx="8">
                  <c:v>98</c:v>
                </c:pt>
                <c:pt idx="9">
                  <c:v>97.6</c:v>
                </c:pt>
                <c:pt idx="10">
                  <c:v>98.4</c:v>
                </c:pt>
                <c:pt idx="11">
                  <c:v>97</c:v>
                </c:pt>
              </c:numCache>
            </c:numRef>
          </c:val>
        </c:ser>
        <c:ser>
          <c:idx val="4"/>
          <c:order val="4"/>
          <c:tx>
            <c:strRef>
              <c:f>'CPU003'!$F$1</c:f>
              <c:strCache>
                <c:ptCount val="1"/>
                <c:pt idx="0">
                  <c:v>Steal%</c:v>
                </c:pt>
              </c:strCache>
            </c:strRef>
          </c:tx>
          <c:invertIfNegative val="0"/>
          <c:cat>
            <c:numRef>
              <c:f>'CPU003'!$A$2:$A$13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'CPU003'!$F$2:$F$13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48057472"/>
        <c:axId val="148096128"/>
      </c:barChart>
      <c:catAx>
        <c:axId val="14805747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48096128"/>
        <c:crosses val="autoZero"/>
        <c:auto val="0"/>
        <c:lblAlgn val="ctr"/>
        <c:lblOffset val="100"/>
        <c:noMultiLvlLbl val="0"/>
      </c:catAx>
      <c:valAx>
        <c:axId val="14809612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4805747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4 nmonreport  2019/7/4</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'CPU004'!$B$2:$B$13</c:f>
              <c:numCache>
                <c:formatCode>General</c:formatCode>
                <c:ptCount val="12"/>
                <c:pt idx="0">
                  <c:v>0</c:v>
                </c:pt>
                <c:pt idx="1">
                  <c:v>2.8</c:v>
                </c:pt>
                <c:pt idx="2">
                  <c:v>1.8</c:v>
                </c:pt>
                <c:pt idx="3">
                  <c:v>6.4</c:v>
                </c:pt>
                <c:pt idx="4">
                  <c:v>11.4</c:v>
                </c:pt>
                <c:pt idx="5">
                  <c:v>3.6</c:v>
                </c:pt>
                <c:pt idx="6">
                  <c:v>6.2</c:v>
                </c:pt>
                <c:pt idx="7">
                  <c:v>5</c:v>
                </c:pt>
                <c:pt idx="8">
                  <c:v>6.4</c:v>
                </c:pt>
                <c:pt idx="9">
                  <c:v>12.9</c:v>
                </c:pt>
                <c:pt idx="10">
                  <c:v>4.9000000000000004</c:v>
                </c:pt>
                <c:pt idx="11">
                  <c:v>6</c:v>
                </c:pt>
              </c:numCache>
            </c:numRef>
          </c:val>
        </c:ser>
        <c:ser>
          <c:idx val="1"/>
          <c:order val="1"/>
          <c:tx>
            <c:strRef>
              <c:f>'CPU004'!$C$1</c:f>
              <c:strCache>
                <c:ptCount val="1"/>
                <c:pt idx="0">
                  <c:v>Sys%</c:v>
                </c:pt>
              </c:strCache>
            </c:strRef>
          </c:tx>
          <c:invertIfNegative val="0"/>
          <c:cat>
            <c:numRef>
              <c:f>'CPU004'!$A$2:$A$13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'CPU004'!$C$2:$C$13</c:f>
              <c:numCache>
                <c:formatCode>General</c:formatCode>
                <c:ptCount val="12"/>
                <c:pt idx="0">
                  <c:v>0.7</c:v>
                </c:pt>
                <c:pt idx="1">
                  <c:v>0.6</c:v>
                </c:pt>
                <c:pt idx="2">
                  <c:v>0.8</c:v>
                </c:pt>
                <c:pt idx="3">
                  <c:v>0.8</c:v>
                </c:pt>
                <c:pt idx="4">
                  <c:v>1.4</c:v>
                </c:pt>
                <c:pt idx="5">
                  <c:v>0.8</c:v>
                </c:pt>
                <c:pt idx="6">
                  <c:v>1</c:v>
                </c:pt>
                <c:pt idx="7">
                  <c:v>0.8</c:v>
                </c:pt>
                <c:pt idx="8">
                  <c:v>1.4</c:v>
                </c:pt>
                <c:pt idx="9">
                  <c:v>1.4</c:v>
                </c:pt>
                <c:pt idx="10">
                  <c:v>1.2</c:v>
                </c:pt>
                <c:pt idx="11">
                  <c:v>1</c:v>
                </c:pt>
              </c:numCache>
            </c:numRef>
          </c:val>
        </c:ser>
        <c:ser>
          <c:idx val="2"/>
          <c:order val="2"/>
          <c:tx>
            <c:strRef>
              <c:f>'CPU004'!$D$1</c:f>
              <c:strCache>
                <c:ptCount val="1"/>
                <c:pt idx="0">
                  <c:v>Wait%</c:v>
                </c:pt>
              </c:strCache>
            </c:strRef>
          </c:tx>
          <c:invertIfNegative val="0"/>
          <c:cat>
            <c:numRef>
              <c:f>'CPU004'!$A$2:$A$13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'CPU004'!$D$2:$D$13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'CPU004'!$E$1</c:f>
              <c:strCache>
                <c:ptCount val="1"/>
                <c:pt idx="0">
                  <c:v>Idle%</c:v>
                </c:pt>
              </c:strCache>
            </c:strRef>
          </c:tx>
          <c:invertIfNegative val="0"/>
          <c:cat>
            <c:numRef>
              <c:f>'CPU004'!$A$2:$A$13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'CPU004'!$E$2:$E$13</c:f>
              <c:numCache>
                <c:formatCode>General</c:formatCode>
                <c:ptCount val="12"/>
                <c:pt idx="0">
                  <c:v>99.3</c:v>
                </c:pt>
                <c:pt idx="1">
                  <c:v>96.6</c:v>
                </c:pt>
                <c:pt idx="2">
                  <c:v>97.4</c:v>
                </c:pt>
                <c:pt idx="3">
                  <c:v>92.8</c:v>
                </c:pt>
                <c:pt idx="4">
                  <c:v>87.2</c:v>
                </c:pt>
                <c:pt idx="5">
                  <c:v>95.6</c:v>
                </c:pt>
                <c:pt idx="6">
                  <c:v>92.8</c:v>
                </c:pt>
                <c:pt idx="7">
                  <c:v>94.2</c:v>
                </c:pt>
                <c:pt idx="8">
                  <c:v>92.2</c:v>
                </c:pt>
                <c:pt idx="9">
                  <c:v>85.7</c:v>
                </c:pt>
                <c:pt idx="10">
                  <c:v>93.9</c:v>
                </c:pt>
                <c:pt idx="11">
                  <c:v>93</c:v>
                </c:pt>
              </c:numCache>
            </c:numRef>
          </c:val>
        </c:ser>
        <c:ser>
          <c:idx val="4"/>
          <c:order val="4"/>
          <c:tx>
            <c:strRef>
              <c:f>'CPU004'!$F$1</c:f>
              <c:strCache>
                <c:ptCount val="1"/>
                <c:pt idx="0">
                  <c:v>Steal%</c:v>
                </c:pt>
              </c:strCache>
            </c:strRef>
          </c:tx>
          <c:invertIfNegative val="0"/>
          <c:cat>
            <c:numRef>
              <c:f>'CPU004'!$A$2:$A$13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'CPU004'!$F$2:$F$13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48286080"/>
        <c:axId val="148287872"/>
      </c:barChart>
      <c:catAx>
        <c:axId val="14828608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48287872"/>
        <c:crosses val="autoZero"/>
        <c:auto val="0"/>
        <c:lblAlgn val="ctr"/>
        <c:lblOffset val="100"/>
        <c:noMultiLvlLbl val="0"/>
      </c:catAx>
      <c:valAx>
        <c:axId val="14828787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4828608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5 nmonreport  2019/7/4</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'CPU005'!$B$2:$B$13</c:f>
              <c:numCache>
                <c:formatCode>General</c:formatCode>
                <c:ptCount val="12"/>
                <c:pt idx="0">
                  <c:v>6</c:v>
                </c:pt>
                <c:pt idx="1">
                  <c:v>6.2</c:v>
                </c:pt>
                <c:pt idx="2">
                  <c:v>1.2</c:v>
                </c:pt>
                <c:pt idx="3">
                  <c:v>1.4</c:v>
                </c:pt>
                <c:pt idx="4">
                  <c:v>0.8</c:v>
                </c:pt>
                <c:pt idx="5">
                  <c:v>1</c:v>
                </c:pt>
                <c:pt idx="6">
                  <c:v>1.2</c:v>
                </c:pt>
                <c:pt idx="7">
                  <c:v>1</c:v>
                </c:pt>
                <c:pt idx="8">
                  <c:v>1</c:v>
                </c:pt>
                <c:pt idx="9">
                  <c:v>0.8</c:v>
                </c:pt>
                <c:pt idx="10">
                  <c:v>0.6</c:v>
                </c:pt>
                <c:pt idx="11">
                  <c:v>1.2</c:v>
                </c:pt>
              </c:numCache>
            </c:numRef>
          </c:val>
        </c:ser>
        <c:ser>
          <c:idx val="1"/>
          <c:order val="1"/>
          <c:tx>
            <c:strRef>
              <c:f>'CPU005'!$C$1</c:f>
              <c:strCache>
                <c:ptCount val="1"/>
                <c:pt idx="0">
                  <c:v>Sys%</c:v>
                </c:pt>
              </c:strCache>
            </c:strRef>
          </c:tx>
          <c:invertIfNegative val="0"/>
          <c:cat>
            <c:numRef>
              <c:f>'CPU005'!$A$2:$A$13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'CPU005'!$C$2:$C$13</c:f>
              <c:numCache>
                <c:formatCode>General</c:formatCode>
                <c:ptCount val="12"/>
                <c:pt idx="0">
                  <c:v>3.3</c:v>
                </c:pt>
                <c:pt idx="1">
                  <c:v>1</c:v>
                </c:pt>
                <c:pt idx="2">
                  <c:v>1.2</c:v>
                </c:pt>
                <c:pt idx="3">
                  <c:v>1.2</c:v>
                </c:pt>
                <c:pt idx="4">
                  <c:v>1.2</c:v>
                </c:pt>
                <c:pt idx="5">
                  <c:v>0.6</c:v>
                </c:pt>
                <c:pt idx="6">
                  <c:v>0.8</c:v>
                </c:pt>
                <c:pt idx="7">
                  <c:v>1.2</c:v>
                </c:pt>
                <c:pt idx="8">
                  <c:v>1</c:v>
                </c:pt>
                <c:pt idx="9">
                  <c:v>1</c:v>
                </c:pt>
                <c:pt idx="10">
                  <c:v>0.6</c:v>
                </c:pt>
                <c:pt idx="11">
                  <c:v>0.8</c:v>
                </c:pt>
              </c:numCache>
            </c:numRef>
          </c:val>
        </c:ser>
        <c:ser>
          <c:idx val="2"/>
          <c:order val="2"/>
          <c:tx>
            <c:strRef>
              <c:f>'CPU005'!$D$1</c:f>
              <c:strCache>
                <c:ptCount val="1"/>
                <c:pt idx="0">
                  <c:v>Wait%</c:v>
                </c:pt>
              </c:strCache>
            </c:strRef>
          </c:tx>
          <c:invertIfNegative val="0"/>
          <c:cat>
            <c:numRef>
              <c:f>'CPU005'!$A$2:$A$13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'CPU005'!$D$2:$D$13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0.2</c:v>
                </c:pt>
              </c:numCache>
            </c:numRef>
          </c:val>
        </c:ser>
        <c:ser>
          <c:idx val="3"/>
          <c:order val="3"/>
          <c:tx>
            <c:strRef>
              <c:f>'CPU005'!$E$1</c:f>
              <c:strCache>
                <c:ptCount val="1"/>
                <c:pt idx="0">
                  <c:v>Idle%</c:v>
                </c:pt>
              </c:strCache>
            </c:strRef>
          </c:tx>
          <c:invertIfNegative val="0"/>
          <c:cat>
            <c:numRef>
              <c:f>'CPU005'!$A$2:$A$13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'CPU005'!$E$2:$E$13</c:f>
              <c:numCache>
                <c:formatCode>General</c:formatCode>
                <c:ptCount val="12"/>
                <c:pt idx="0">
                  <c:v>90.7</c:v>
                </c:pt>
                <c:pt idx="1">
                  <c:v>92.8</c:v>
                </c:pt>
                <c:pt idx="2">
                  <c:v>97.6</c:v>
                </c:pt>
                <c:pt idx="3">
                  <c:v>97.4</c:v>
                </c:pt>
                <c:pt idx="4">
                  <c:v>98</c:v>
                </c:pt>
                <c:pt idx="5">
                  <c:v>98.4</c:v>
                </c:pt>
                <c:pt idx="6">
                  <c:v>98</c:v>
                </c:pt>
                <c:pt idx="7">
                  <c:v>97.8</c:v>
                </c:pt>
                <c:pt idx="8">
                  <c:v>98</c:v>
                </c:pt>
                <c:pt idx="9">
                  <c:v>98.2</c:v>
                </c:pt>
                <c:pt idx="10">
                  <c:v>98.8</c:v>
                </c:pt>
                <c:pt idx="11">
                  <c:v>97.8</c:v>
                </c:pt>
              </c:numCache>
            </c:numRef>
          </c:val>
        </c:ser>
        <c:ser>
          <c:idx val="4"/>
          <c:order val="4"/>
          <c:tx>
            <c:strRef>
              <c:f>'CPU005'!$F$1</c:f>
              <c:strCache>
                <c:ptCount val="1"/>
                <c:pt idx="0">
                  <c:v>Steal%</c:v>
                </c:pt>
              </c:strCache>
            </c:strRef>
          </c:tx>
          <c:invertIfNegative val="0"/>
          <c:cat>
            <c:numRef>
              <c:f>'CPU005'!$A$2:$A$13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'CPU005'!$F$2:$F$13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48203392"/>
        <c:axId val="148204928"/>
      </c:barChart>
      <c:catAx>
        <c:axId val="1482033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48204928"/>
        <c:crosses val="autoZero"/>
        <c:auto val="0"/>
        <c:lblAlgn val="ctr"/>
        <c:lblOffset val="100"/>
        <c:noMultiLvlLbl val="0"/>
      </c:catAx>
      <c:valAx>
        <c:axId val="14820492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4820339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6 nmonreport  2019/7/4</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'CPU006'!$B$2:$B$13</c:f>
              <c:numCache>
                <c:formatCode>General</c:formatCode>
                <c:ptCount val="12"/>
                <c:pt idx="0">
                  <c:v>0</c:v>
                </c:pt>
                <c:pt idx="1">
                  <c:v>1.6</c:v>
                </c:pt>
                <c:pt idx="2">
                  <c:v>16.399999999999999</c:v>
                </c:pt>
                <c:pt idx="3">
                  <c:v>1</c:v>
                </c:pt>
                <c:pt idx="4">
                  <c:v>6</c:v>
                </c:pt>
                <c:pt idx="5">
                  <c:v>1.4</c:v>
                </c:pt>
                <c:pt idx="6">
                  <c:v>6</c:v>
                </c:pt>
                <c:pt idx="7">
                  <c:v>3</c:v>
                </c:pt>
                <c:pt idx="8">
                  <c:v>4.9000000000000004</c:v>
                </c:pt>
                <c:pt idx="9">
                  <c:v>3.6</c:v>
                </c:pt>
                <c:pt idx="10">
                  <c:v>10.8</c:v>
                </c:pt>
                <c:pt idx="11">
                  <c:v>3.6</c:v>
                </c:pt>
              </c:numCache>
            </c:numRef>
          </c:val>
        </c:ser>
        <c:ser>
          <c:idx val="1"/>
          <c:order val="1"/>
          <c:tx>
            <c:strRef>
              <c:f>'CPU006'!$C$1</c:f>
              <c:strCache>
                <c:ptCount val="1"/>
                <c:pt idx="0">
                  <c:v>Sys%</c:v>
                </c:pt>
              </c:strCache>
            </c:strRef>
          </c:tx>
          <c:invertIfNegative val="0"/>
          <c:cat>
            <c:numRef>
              <c:f>'CPU006'!$A$2:$A$13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'CPU006'!$C$2:$C$13</c:f>
              <c:numCache>
                <c:formatCode>General</c:formatCode>
                <c:ptCount val="12"/>
                <c:pt idx="0">
                  <c:v>1.3</c:v>
                </c:pt>
                <c:pt idx="1">
                  <c:v>0.6</c:v>
                </c:pt>
                <c:pt idx="2">
                  <c:v>2.6</c:v>
                </c:pt>
                <c:pt idx="3">
                  <c:v>0.4</c:v>
                </c:pt>
                <c:pt idx="4">
                  <c:v>0.6</c:v>
                </c:pt>
                <c:pt idx="5">
                  <c:v>0.4</c:v>
                </c:pt>
                <c:pt idx="6">
                  <c:v>0.6</c:v>
                </c:pt>
                <c:pt idx="7">
                  <c:v>0.6</c:v>
                </c:pt>
                <c:pt idx="8">
                  <c:v>1</c:v>
                </c:pt>
                <c:pt idx="9">
                  <c:v>0.6</c:v>
                </c:pt>
                <c:pt idx="10">
                  <c:v>1.4</c:v>
                </c:pt>
                <c:pt idx="11">
                  <c:v>1</c:v>
                </c:pt>
              </c:numCache>
            </c:numRef>
          </c:val>
        </c:ser>
        <c:ser>
          <c:idx val="2"/>
          <c:order val="2"/>
          <c:tx>
            <c:strRef>
              <c:f>'CPU006'!$D$1</c:f>
              <c:strCache>
                <c:ptCount val="1"/>
                <c:pt idx="0">
                  <c:v>Wait%</c:v>
                </c:pt>
              </c:strCache>
            </c:strRef>
          </c:tx>
          <c:invertIfNegative val="0"/>
          <c:cat>
            <c:numRef>
              <c:f>'CPU006'!$A$2:$A$13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'CPU006'!$D$2:$D$13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'CPU006'!$E$1</c:f>
              <c:strCache>
                <c:ptCount val="1"/>
                <c:pt idx="0">
                  <c:v>Idle%</c:v>
                </c:pt>
              </c:strCache>
            </c:strRef>
          </c:tx>
          <c:invertIfNegative val="0"/>
          <c:cat>
            <c:numRef>
              <c:f>'CPU006'!$A$2:$A$13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'CPU006'!$E$2:$E$13</c:f>
              <c:numCache>
                <c:formatCode>General</c:formatCode>
                <c:ptCount val="12"/>
                <c:pt idx="0">
                  <c:v>98.7</c:v>
                </c:pt>
                <c:pt idx="1">
                  <c:v>97.8</c:v>
                </c:pt>
                <c:pt idx="2">
                  <c:v>81</c:v>
                </c:pt>
                <c:pt idx="3">
                  <c:v>98.6</c:v>
                </c:pt>
                <c:pt idx="4">
                  <c:v>93.4</c:v>
                </c:pt>
                <c:pt idx="5">
                  <c:v>98.2</c:v>
                </c:pt>
                <c:pt idx="6">
                  <c:v>93.4</c:v>
                </c:pt>
                <c:pt idx="7">
                  <c:v>96.4</c:v>
                </c:pt>
                <c:pt idx="8">
                  <c:v>94.1</c:v>
                </c:pt>
                <c:pt idx="9">
                  <c:v>95.8</c:v>
                </c:pt>
                <c:pt idx="10">
                  <c:v>87.8</c:v>
                </c:pt>
                <c:pt idx="11">
                  <c:v>95.4</c:v>
                </c:pt>
              </c:numCache>
            </c:numRef>
          </c:val>
        </c:ser>
        <c:ser>
          <c:idx val="4"/>
          <c:order val="4"/>
          <c:tx>
            <c:strRef>
              <c:f>'CPU006'!$F$1</c:f>
              <c:strCache>
                <c:ptCount val="1"/>
                <c:pt idx="0">
                  <c:v>Steal%</c:v>
                </c:pt>
              </c:strCache>
            </c:strRef>
          </c:tx>
          <c:invertIfNegative val="0"/>
          <c:cat>
            <c:numRef>
              <c:f>'CPU006'!$A$2:$A$13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'CPU006'!$F$2:$F$13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0242432"/>
        <c:axId val="150243968"/>
      </c:barChart>
      <c:catAx>
        <c:axId val="15024243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0243968"/>
        <c:crosses val="autoZero"/>
        <c:auto val="0"/>
        <c:lblAlgn val="ctr"/>
        <c:lblOffset val="100"/>
        <c:noMultiLvlLbl val="0"/>
      </c:catAx>
      <c:valAx>
        <c:axId val="15024396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02424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total KB/s nmonreport  2019/7/4</a:t>
            </a:r>
          </a:p>
        </c:rich>
      </c:tx>
      <c:layout/>
      <c:overlay val="0"/>
    </c:title>
    <c:autoTitleDeleted val="0"/>
    <c:plotArea>
      <c:layout/>
      <c:barChart>
        <c:barDir val="col"/>
        <c:grouping val="stacked"/>
        <c:varyColors val="0"/>
        <c:ser>
          <c:idx val="0"/>
          <c:order val="0"/>
          <c:tx>
            <c:strRef>
              <c:f>DISK_SUMM!$A$15</c:f>
              <c:strCache>
                <c:ptCount val="1"/>
                <c:pt idx="0">
                  <c:v>Avg.</c:v>
                </c:pt>
              </c:strCache>
            </c:strRef>
          </c:tx>
          <c:invertIfNegative val="0"/>
          <c:cat>
            <c:strRef>
              <c:f>DISK_SUMM!$B$1:$D$1</c:f>
              <c:strCache>
                <c:ptCount val="3"/>
                <c:pt idx="0">
                  <c:v>Disk Write KB/s</c:v>
                </c:pt>
                <c:pt idx="1">
                  <c:v>Disk Read KB/s</c:v>
                </c:pt>
                <c:pt idx="2">
                  <c:v>IO/sec</c:v>
                </c:pt>
              </c:strCache>
            </c:strRef>
          </c:cat>
          <c:val>
            <c:numRef>
              <c:f>DISK_SUMM!$B$15:$D$15</c:f>
              <c:numCache>
                <c:formatCode>0.0</c:formatCode>
                <c:ptCount val="3"/>
                <c:pt idx="0">
                  <c:v>67.249999999999986</c:v>
                </c:pt>
                <c:pt idx="1">
                  <c:v>13.041666666666666</c:v>
                </c:pt>
                <c:pt idx="2">
                  <c:v>5.2500000000000009</c:v>
                </c:pt>
              </c:numCache>
            </c:numRef>
          </c:val>
        </c:ser>
        <c:ser>
          <c:idx val="1"/>
          <c:order val="1"/>
          <c:tx>
            <c:strRef>
              <c:f>DISK_SUMM!$A$16</c:f>
              <c:strCache>
                <c:ptCount val="1"/>
                <c:pt idx="0">
                  <c:v>WAvg.</c:v>
                </c:pt>
              </c:strCache>
            </c:strRef>
          </c:tx>
          <c:invertIfNegative val="0"/>
          <c:val>
            <c:numRef>
              <c:f>DISK_SUMM!$B$16:$D$16</c:f>
              <c:numCache>
                <c:formatCode>0.0</c:formatCode>
                <c:ptCount val="3"/>
                <c:pt idx="0">
                  <c:v>249.26563816604715</c:v>
                </c:pt>
                <c:pt idx="1">
                  <c:v>143.45833333333334</c:v>
                </c:pt>
                <c:pt idx="2">
                  <c:v>6.0496825396825367</c:v>
                </c:pt>
              </c:numCache>
            </c:numRef>
          </c:val>
        </c:ser>
        <c:dLbls>
          <c:showLegendKey val="0"/>
          <c:showVal val="0"/>
          <c:showCatName val="0"/>
          <c:showSerName val="0"/>
          <c:showPercent val="0"/>
          <c:showBubbleSize val="0"/>
        </c:dLbls>
        <c:gapWidth val="150"/>
        <c:overlap val="100"/>
        <c:axId val="161104640"/>
        <c:axId val="1611061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DISK_SUMM!$B$17:$D$17</c:f>
              <c:numCache>
                <c:formatCode>0.0</c:formatCode>
                <c:ptCount val="3"/>
                <c:pt idx="0">
                  <c:v>486.2</c:v>
                </c:pt>
                <c:pt idx="1">
                  <c:v>156.5</c:v>
                </c:pt>
                <c:pt idx="2">
                  <c:v>18</c:v>
                </c:pt>
              </c:numCache>
            </c:numRef>
          </c:val>
          <c:smooth val="0"/>
        </c:ser>
        <c:ser>
          <c:idx val="3"/>
          <c:order val="3"/>
          <c:tx>
            <c:v>Min</c:v>
          </c:tx>
          <c:spPr>
            <a:ln w="25400">
              <a:solidFill>
                <a:srgbClr val="000000"/>
              </a:solidFill>
              <a:prstDash val="solid"/>
            </a:ln>
          </c:spPr>
          <c:marker>
            <c:symbol val="none"/>
          </c:marker>
          <c:val>
            <c:numRef>
              <c:f>DISK_SUMM!$B$18:$D$18</c:f>
              <c:numCache>
                <c:formatCode>0.0</c:formatCode>
                <c:ptCount val="3"/>
                <c:pt idx="0">
                  <c:v>0</c:v>
                </c:pt>
                <c:pt idx="1">
                  <c:v>0</c:v>
                </c:pt>
                <c:pt idx="2">
                  <c:v>1.2</c:v>
                </c:pt>
              </c:numCache>
            </c:numRef>
          </c:val>
          <c:smooth val="0"/>
        </c:ser>
        <c:dLbls>
          <c:showLegendKey val="0"/>
          <c:showVal val="0"/>
          <c:showCatName val="0"/>
          <c:showSerName val="0"/>
          <c:showPercent val="0"/>
          <c:showBubbleSize val="0"/>
        </c:dLbls>
        <c:marker val="1"/>
        <c:smooth val="0"/>
        <c:axId val="161188864"/>
        <c:axId val="161186560"/>
      </c:lineChart>
      <c:catAx>
        <c:axId val="161104640"/>
        <c:scaling>
          <c:orientation val="minMax"/>
        </c:scaling>
        <c:delete val="0"/>
        <c:axPos val="b"/>
        <c:majorTickMark val="out"/>
        <c:minorTickMark val="none"/>
        <c:tickLblPos val="nextTo"/>
        <c:txPr>
          <a:bodyPr rot="-5400000" vert="horz"/>
          <a:lstStyle/>
          <a:p>
            <a:pPr>
              <a:defRPr/>
            </a:pPr>
            <a:endParaRPr lang="zh-CN"/>
          </a:p>
        </c:txPr>
        <c:crossAx val="161106176"/>
        <c:crosses val="autoZero"/>
        <c:auto val="1"/>
        <c:lblAlgn val="ctr"/>
        <c:lblOffset val="100"/>
        <c:tickLblSkip val="1"/>
        <c:noMultiLvlLbl val="0"/>
      </c:catAx>
      <c:valAx>
        <c:axId val="161106176"/>
        <c:scaling>
          <c:orientation val="minMax"/>
          <c:max val="487.2"/>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61104640"/>
        <c:crosses val="autoZero"/>
        <c:crossBetween val="between"/>
      </c:valAx>
      <c:valAx>
        <c:axId val="161186560"/>
        <c:scaling>
          <c:orientation val="minMax"/>
          <c:max val="487.2"/>
          <c:min val="0"/>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61188864"/>
        <c:crosses val="max"/>
        <c:crossBetween val="between"/>
      </c:valAx>
      <c:catAx>
        <c:axId val="161188864"/>
        <c:scaling>
          <c:orientation val="minMax"/>
        </c:scaling>
        <c:delete val="1"/>
        <c:axPos val="b"/>
        <c:majorTickMark val="out"/>
        <c:minorTickMark val="none"/>
        <c:tickLblPos val="nextTo"/>
        <c:crossAx val="16118656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7 nmonreport  2019/7/4</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'CPU007'!$B$2:$B$13</c:f>
              <c:numCache>
                <c:formatCode>General</c:formatCode>
                <c:ptCount val="12"/>
                <c:pt idx="0">
                  <c:v>8.6999999999999993</c:v>
                </c:pt>
                <c:pt idx="1">
                  <c:v>2.4</c:v>
                </c:pt>
                <c:pt idx="2">
                  <c:v>1</c:v>
                </c:pt>
                <c:pt idx="3">
                  <c:v>1.4</c:v>
                </c:pt>
                <c:pt idx="4">
                  <c:v>1</c:v>
                </c:pt>
                <c:pt idx="5">
                  <c:v>1.4</c:v>
                </c:pt>
                <c:pt idx="6">
                  <c:v>0.8</c:v>
                </c:pt>
                <c:pt idx="7">
                  <c:v>1</c:v>
                </c:pt>
                <c:pt idx="8">
                  <c:v>0.8</c:v>
                </c:pt>
                <c:pt idx="9">
                  <c:v>1</c:v>
                </c:pt>
                <c:pt idx="10">
                  <c:v>1.6</c:v>
                </c:pt>
                <c:pt idx="11">
                  <c:v>1</c:v>
                </c:pt>
              </c:numCache>
            </c:numRef>
          </c:val>
        </c:ser>
        <c:ser>
          <c:idx val="1"/>
          <c:order val="1"/>
          <c:tx>
            <c:strRef>
              <c:f>'CPU007'!$C$1</c:f>
              <c:strCache>
                <c:ptCount val="1"/>
                <c:pt idx="0">
                  <c:v>Sys%</c:v>
                </c:pt>
              </c:strCache>
            </c:strRef>
          </c:tx>
          <c:invertIfNegative val="0"/>
          <c:cat>
            <c:numRef>
              <c:f>'CPU007'!$A$2:$A$13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'CPU007'!$C$2:$C$13</c:f>
              <c:numCache>
                <c:formatCode>General</c:formatCode>
                <c:ptCount val="12"/>
                <c:pt idx="0">
                  <c:v>1.3</c:v>
                </c:pt>
                <c:pt idx="1">
                  <c:v>1.2</c:v>
                </c:pt>
                <c:pt idx="2">
                  <c:v>0.2</c:v>
                </c:pt>
                <c:pt idx="3">
                  <c:v>0.4</c:v>
                </c:pt>
                <c:pt idx="4">
                  <c:v>0.6</c:v>
                </c:pt>
                <c:pt idx="5">
                  <c:v>0.8</c:v>
                </c:pt>
                <c:pt idx="6">
                  <c:v>0.6</c:v>
                </c:pt>
                <c:pt idx="7">
                  <c:v>0.2</c:v>
                </c:pt>
                <c:pt idx="8">
                  <c:v>1.2</c:v>
                </c:pt>
                <c:pt idx="9">
                  <c:v>0.8</c:v>
                </c:pt>
                <c:pt idx="10">
                  <c:v>0.8</c:v>
                </c:pt>
                <c:pt idx="11">
                  <c:v>0.8</c:v>
                </c:pt>
              </c:numCache>
            </c:numRef>
          </c:val>
        </c:ser>
        <c:ser>
          <c:idx val="2"/>
          <c:order val="2"/>
          <c:tx>
            <c:strRef>
              <c:f>'CPU007'!$D$1</c:f>
              <c:strCache>
                <c:ptCount val="1"/>
                <c:pt idx="0">
                  <c:v>Wait%</c:v>
                </c:pt>
              </c:strCache>
            </c:strRef>
          </c:tx>
          <c:invertIfNegative val="0"/>
          <c:cat>
            <c:numRef>
              <c:f>'CPU007'!$A$2:$A$13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'CPU007'!$D$2:$D$13</c:f>
              <c:numCache>
                <c:formatCode>General</c:formatCode>
                <c:ptCount val="12"/>
                <c:pt idx="0">
                  <c:v>0</c:v>
                </c:pt>
                <c:pt idx="1">
                  <c:v>0.2</c:v>
                </c:pt>
                <c:pt idx="2">
                  <c:v>0</c:v>
                </c:pt>
                <c:pt idx="3">
                  <c:v>0</c:v>
                </c:pt>
                <c:pt idx="4">
                  <c:v>0</c:v>
                </c:pt>
                <c:pt idx="5">
                  <c:v>0</c:v>
                </c:pt>
                <c:pt idx="6">
                  <c:v>0</c:v>
                </c:pt>
                <c:pt idx="7">
                  <c:v>0</c:v>
                </c:pt>
                <c:pt idx="8">
                  <c:v>0</c:v>
                </c:pt>
                <c:pt idx="9">
                  <c:v>0</c:v>
                </c:pt>
                <c:pt idx="10">
                  <c:v>0</c:v>
                </c:pt>
                <c:pt idx="11">
                  <c:v>0</c:v>
                </c:pt>
              </c:numCache>
            </c:numRef>
          </c:val>
        </c:ser>
        <c:ser>
          <c:idx val="3"/>
          <c:order val="3"/>
          <c:tx>
            <c:strRef>
              <c:f>'CPU007'!$E$1</c:f>
              <c:strCache>
                <c:ptCount val="1"/>
                <c:pt idx="0">
                  <c:v>Idle%</c:v>
                </c:pt>
              </c:strCache>
            </c:strRef>
          </c:tx>
          <c:invertIfNegative val="0"/>
          <c:cat>
            <c:numRef>
              <c:f>'CPU007'!$A$2:$A$13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'CPU007'!$E$2:$E$13</c:f>
              <c:numCache>
                <c:formatCode>General</c:formatCode>
                <c:ptCount val="12"/>
                <c:pt idx="0">
                  <c:v>89.9</c:v>
                </c:pt>
                <c:pt idx="1">
                  <c:v>96.2</c:v>
                </c:pt>
                <c:pt idx="2">
                  <c:v>98.8</c:v>
                </c:pt>
                <c:pt idx="3">
                  <c:v>98.2</c:v>
                </c:pt>
                <c:pt idx="4">
                  <c:v>98.4</c:v>
                </c:pt>
                <c:pt idx="5">
                  <c:v>97.8</c:v>
                </c:pt>
                <c:pt idx="6">
                  <c:v>98.6</c:v>
                </c:pt>
                <c:pt idx="7">
                  <c:v>98.8</c:v>
                </c:pt>
                <c:pt idx="8">
                  <c:v>98</c:v>
                </c:pt>
                <c:pt idx="9">
                  <c:v>98.2</c:v>
                </c:pt>
                <c:pt idx="10">
                  <c:v>97.6</c:v>
                </c:pt>
                <c:pt idx="11">
                  <c:v>98.2</c:v>
                </c:pt>
              </c:numCache>
            </c:numRef>
          </c:val>
        </c:ser>
        <c:ser>
          <c:idx val="4"/>
          <c:order val="4"/>
          <c:tx>
            <c:strRef>
              <c:f>'CPU007'!$F$1</c:f>
              <c:strCache>
                <c:ptCount val="1"/>
                <c:pt idx="0">
                  <c:v>Steal%</c:v>
                </c:pt>
              </c:strCache>
            </c:strRef>
          </c:tx>
          <c:invertIfNegative val="0"/>
          <c:cat>
            <c:numRef>
              <c:f>'CPU007'!$A$2:$A$13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'CPU007'!$F$2:$F$13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0303104"/>
        <c:axId val="150304640"/>
      </c:barChart>
      <c:catAx>
        <c:axId val="15030310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0304640"/>
        <c:crosses val="autoZero"/>
        <c:auto val="0"/>
        <c:lblAlgn val="ctr"/>
        <c:lblOffset val="100"/>
        <c:noMultiLvlLbl val="0"/>
      </c:catAx>
      <c:valAx>
        <c:axId val="15030464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03031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8 nmonreport  2019/7/4</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'CPU008'!$B$2:$B$13</c:f>
              <c:numCache>
                <c:formatCode>General</c:formatCode>
                <c:ptCount val="12"/>
                <c:pt idx="0">
                  <c:v>0.7</c:v>
                </c:pt>
                <c:pt idx="1">
                  <c:v>1.2</c:v>
                </c:pt>
                <c:pt idx="2">
                  <c:v>3</c:v>
                </c:pt>
                <c:pt idx="3">
                  <c:v>7.9</c:v>
                </c:pt>
                <c:pt idx="4">
                  <c:v>2.4</c:v>
                </c:pt>
                <c:pt idx="5">
                  <c:v>1</c:v>
                </c:pt>
                <c:pt idx="6">
                  <c:v>6.5</c:v>
                </c:pt>
                <c:pt idx="7">
                  <c:v>11.2</c:v>
                </c:pt>
                <c:pt idx="8">
                  <c:v>9.1</c:v>
                </c:pt>
                <c:pt idx="9">
                  <c:v>2.4</c:v>
                </c:pt>
                <c:pt idx="10">
                  <c:v>4.8</c:v>
                </c:pt>
                <c:pt idx="11">
                  <c:v>4.5999999999999996</c:v>
                </c:pt>
              </c:numCache>
            </c:numRef>
          </c:val>
        </c:ser>
        <c:ser>
          <c:idx val="1"/>
          <c:order val="1"/>
          <c:tx>
            <c:strRef>
              <c:f>'CPU008'!$C$1</c:f>
              <c:strCache>
                <c:ptCount val="1"/>
                <c:pt idx="0">
                  <c:v>Sys%</c:v>
                </c:pt>
              </c:strCache>
            </c:strRef>
          </c:tx>
          <c:invertIfNegative val="0"/>
          <c:cat>
            <c:numRef>
              <c:f>'CPU008'!$A$2:$A$13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'CPU008'!$C$2:$C$13</c:f>
              <c:numCache>
                <c:formatCode>General</c:formatCode>
                <c:ptCount val="12"/>
                <c:pt idx="0">
                  <c:v>0.7</c:v>
                </c:pt>
                <c:pt idx="1">
                  <c:v>1</c:v>
                </c:pt>
                <c:pt idx="2">
                  <c:v>1</c:v>
                </c:pt>
                <c:pt idx="3">
                  <c:v>1</c:v>
                </c:pt>
                <c:pt idx="4">
                  <c:v>1</c:v>
                </c:pt>
                <c:pt idx="5">
                  <c:v>0.6</c:v>
                </c:pt>
                <c:pt idx="6">
                  <c:v>0.8</c:v>
                </c:pt>
                <c:pt idx="7">
                  <c:v>1.6</c:v>
                </c:pt>
                <c:pt idx="8">
                  <c:v>1.4</c:v>
                </c:pt>
                <c:pt idx="9">
                  <c:v>1.4</c:v>
                </c:pt>
                <c:pt idx="10">
                  <c:v>1.2</c:v>
                </c:pt>
                <c:pt idx="11">
                  <c:v>0.8</c:v>
                </c:pt>
              </c:numCache>
            </c:numRef>
          </c:val>
        </c:ser>
        <c:ser>
          <c:idx val="2"/>
          <c:order val="2"/>
          <c:tx>
            <c:strRef>
              <c:f>'CPU008'!$D$1</c:f>
              <c:strCache>
                <c:ptCount val="1"/>
                <c:pt idx="0">
                  <c:v>Wait%</c:v>
                </c:pt>
              </c:strCache>
            </c:strRef>
          </c:tx>
          <c:invertIfNegative val="0"/>
          <c:cat>
            <c:numRef>
              <c:f>'CPU008'!$A$2:$A$13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'CPU008'!$D$2:$D$13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'CPU008'!$E$1</c:f>
              <c:strCache>
                <c:ptCount val="1"/>
                <c:pt idx="0">
                  <c:v>Idle%</c:v>
                </c:pt>
              </c:strCache>
            </c:strRef>
          </c:tx>
          <c:invertIfNegative val="0"/>
          <c:cat>
            <c:numRef>
              <c:f>'CPU008'!$A$2:$A$13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'CPU008'!$E$2:$E$13</c:f>
              <c:numCache>
                <c:formatCode>General</c:formatCode>
                <c:ptCount val="12"/>
                <c:pt idx="0">
                  <c:v>98.7</c:v>
                </c:pt>
                <c:pt idx="1">
                  <c:v>97.8</c:v>
                </c:pt>
                <c:pt idx="2">
                  <c:v>96</c:v>
                </c:pt>
                <c:pt idx="3">
                  <c:v>91.1</c:v>
                </c:pt>
                <c:pt idx="4">
                  <c:v>96.6</c:v>
                </c:pt>
                <c:pt idx="5">
                  <c:v>98.4</c:v>
                </c:pt>
                <c:pt idx="6">
                  <c:v>92.7</c:v>
                </c:pt>
                <c:pt idx="7">
                  <c:v>87.3</c:v>
                </c:pt>
                <c:pt idx="8">
                  <c:v>89.5</c:v>
                </c:pt>
                <c:pt idx="9">
                  <c:v>96.2</c:v>
                </c:pt>
                <c:pt idx="10">
                  <c:v>94</c:v>
                </c:pt>
                <c:pt idx="11">
                  <c:v>94.6</c:v>
                </c:pt>
              </c:numCache>
            </c:numRef>
          </c:val>
        </c:ser>
        <c:ser>
          <c:idx val="4"/>
          <c:order val="4"/>
          <c:tx>
            <c:strRef>
              <c:f>'CPU008'!$F$1</c:f>
              <c:strCache>
                <c:ptCount val="1"/>
                <c:pt idx="0">
                  <c:v>Steal%</c:v>
                </c:pt>
              </c:strCache>
            </c:strRef>
          </c:tx>
          <c:invertIfNegative val="0"/>
          <c:cat>
            <c:numRef>
              <c:f>'CPU008'!$A$2:$A$13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'CPU008'!$F$2:$F$13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2001920"/>
        <c:axId val="152016000"/>
      </c:barChart>
      <c:catAx>
        <c:axId val="152001920"/>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2016000"/>
        <c:crosses val="autoZero"/>
        <c:auto val="0"/>
        <c:lblAlgn val="ctr"/>
        <c:lblOffset val="100"/>
        <c:noMultiLvlLbl val="0"/>
      </c:catAx>
      <c:valAx>
        <c:axId val="152016000"/>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200192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9 nmonreport  2019/7/4</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'CPU009'!$B$2:$B$13</c:f>
              <c:numCache>
                <c:formatCode>General</c:formatCode>
                <c:ptCount val="12"/>
                <c:pt idx="0">
                  <c:v>0</c:v>
                </c:pt>
                <c:pt idx="1">
                  <c:v>1.2</c:v>
                </c:pt>
                <c:pt idx="2">
                  <c:v>0.2</c:v>
                </c:pt>
                <c:pt idx="3">
                  <c:v>0</c:v>
                </c:pt>
                <c:pt idx="4">
                  <c:v>0</c:v>
                </c:pt>
                <c:pt idx="5">
                  <c:v>0</c:v>
                </c:pt>
                <c:pt idx="6">
                  <c:v>0</c:v>
                </c:pt>
                <c:pt idx="7">
                  <c:v>0</c:v>
                </c:pt>
                <c:pt idx="8">
                  <c:v>0</c:v>
                </c:pt>
                <c:pt idx="9">
                  <c:v>0</c:v>
                </c:pt>
                <c:pt idx="10">
                  <c:v>0.2</c:v>
                </c:pt>
                <c:pt idx="11">
                  <c:v>0</c:v>
                </c:pt>
              </c:numCache>
            </c:numRef>
          </c:val>
        </c:ser>
        <c:ser>
          <c:idx val="1"/>
          <c:order val="1"/>
          <c:tx>
            <c:strRef>
              <c:f>'CPU009'!$C$1</c:f>
              <c:strCache>
                <c:ptCount val="1"/>
                <c:pt idx="0">
                  <c:v>Sys%</c:v>
                </c:pt>
              </c:strCache>
            </c:strRef>
          </c:tx>
          <c:invertIfNegative val="0"/>
          <c:cat>
            <c:numRef>
              <c:f>'CPU009'!$A$2:$A$13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'CPU009'!$C$2:$C$13</c:f>
              <c:numCache>
                <c:formatCode>General</c:formatCode>
                <c:ptCount val="12"/>
                <c:pt idx="0">
                  <c:v>0.7</c:v>
                </c:pt>
                <c:pt idx="1">
                  <c:v>0.2</c:v>
                </c:pt>
                <c:pt idx="2">
                  <c:v>0</c:v>
                </c:pt>
                <c:pt idx="3">
                  <c:v>0</c:v>
                </c:pt>
                <c:pt idx="4">
                  <c:v>0</c:v>
                </c:pt>
                <c:pt idx="5">
                  <c:v>0</c:v>
                </c:pt>
                <c:pt idx="6">
                  <c:v>0</c:v>
                </c:pt>
                <c:pt idx="7">
                  <c:v>0</c:v>
                </c:pt>
                <c:pt idx="8">
                  <c:v>0</c:v>
                </c:pt>
                <c:pt idx="9">
                  <c:v>0</c:v>
                </c:pt>
                <c:pt idx="10">
                  <c:v>0</c:v>
                </c:pt>
                <c:pt idx="11">
                  <c:v>0</c:v>
                </c:pt>
              </c:numCache>
            </c:numRef>
          </c:val>
        </c:ser>
        <c:ser>
          <c:idx val="2"/>
          <c:order val="2"/>
          <c:tx>
            <c:strRef>
              <c:f>'CPU009'!$D$1</c:f>
              <c:strCache>
                <c:ptCount val="1"/>
                <c:pt idx="0">
                  <c:v>Wait%</c:v>
                </c:pt>
              </c:strCache>
            </c:strRef>
          </c:tx>
          <c:invertIfNegative val="0"/>
          <c:cat>
            <c:numRef>
              <c:f>'CPU009'!$A$2:$A$13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'CPU009'!$D$2:$D$13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'CPU009'!$E$1</c:f>
              <c:strCache>
                <c:ptCount val="1"/>
                <c:pt idx="0">
                  <c:v>Idle%</c:v>
                </c:pt>
              </c:strCache>
            </c:strRef>
          </c:tx>
          <c:invertIfNegative val="0"/>
          <c:cat>
            <c:numRef>
              <c:f>'CPU009'!$A$2:$A$13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'CPU009'!$E$2:$E$13</c:f>
              <c:numCache>
                <c:formatCode>General</c:formatCode>
                <c:ptCount val="12"/>
                <c:pt idx="0">
                  <c:v>99.3</c:v>
                </c:pt>
                <c:pt idx="1">
                  <c:v>98.6</c:v>
                </c:pt>
                <c:pt idx="2">
                  <c:v>99.8</c:v>
                </c:pt>
                <c:pt idx="3">
                  <c:v>100</c:v>
                </c:pt>
                <c:pt idx="4">
                  <c:v>100</c:v>
                </c:pt>
                <c:pt idx="5">
                  <c:v>100</c:v>
                </c:pt>
                <c:pt idx="6">
                  <c:v>100</c:v>
                </c:pt>
                <c:pt idx="7">
                  <c:v>100</c:v>
                </c:pt>
                <c:pt idx="8">
                  <c:v>100</c:v>
                </c:pt>
                <c:pt idx="9">
                  <c:v>100</c:v>
                </c:pt>
                <c:pt idx="10">
                  <c:v>99.8</c:v>
                </c:pt>
                <c:pt idx="11">
                  <c:v>100</c:v>
                </c:pt>
              </c:numCache>
            </c:numRef>
          </c:val>
        </c:ser>
        <c:ser>
          <c:idx val="4"/>
          <c:order val="4"/>
          <c:tx>
            <c:strRef>
              <c:f>'CPU009'!$F$1</c:f>
              <c:strCache>
                <c:ptCount val="1"/>
                <c:pt idx="0">
                  <c:v>Steal%</c:v>
                </c:pt>
              </c:strCache>
            </c:strRef>
          </c:tx>
          <c:invertIfNegative val="0"/>
          <c:cat>
            <c:numRef>
              <c:f>'CPU009'!$A$2:$A$13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'CPU009'!$F$2:$F$13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2124032"/>
        <c:axId val="152142208"/>
      </c:barChart>
      <c:catAx>
        <c:axId val="15212403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2142208"/>
        <c:crosses val="autoZero"/>
        <c:auto val="0"/>
        <c:lblAlgn val="ctr"/>
        <c:lblOffset val="100"/>
        <c:noMultiLvlLbl val="0"/>
      </c:catAx>
      <c:valAx>
        <c:axId val="15214220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21240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10 nmonreport  2019/7/4</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'CPU010'!$B$2:$B$13</c:f>
              <c:numCache>
                <c:formatCode>General</c:formatCode>
                <c:ptCount val="12"/>
                <c:pt idx="0">
                  <c:v>0</c:v>
                </c:pt>
                <c:pt idx="1">
                  <c:v>0</c:v>
                </c:pt>
                <c:pt idx="2">
                  <c:v>0</c:v>
                </c:pt>
                <c:pt idx="3">
                  <c:v>0.8</c:v>
                </c:pt>
                <c:pt idx="4">
                  <c:v>0.4</c:v>
                </c:pt>
                <c:pt idx="5">
                  <c:v>0.8</c:v>
                </c:pt>
                <c:pt idx="6">
                  <c:v>0.6</c:v>
                </c:pt>
                <c:pt idx="7">
                  <c:v>0.4</c:v>
                </c:pt>
                <c:pt idx="8">
                  <c:v>0</c:v>
                </c:pt>
                <c:pt idx="9">
                  <c:v>0</c:v>
                </c:pt>
                <c:pt idx="10">
                  <c:v>0</c:v>
                </c:pt>
                <c:pt idx="11">
                  <c:v>0</c:v>
                </c:pt>
              </c:numCache>
            </c:numRef>
          </c:val>
        </c:ser>
        <c:ser>
          <c:idx val="1"/>
          <c:order val="1"/>
          <c:tx>
            <c:strRef>
              <c:f>'CPU010'!$C$1</c:f>
              <c:strCache>
                <c:ptCount val="1"/>
                <c:pt idx="0">
                  <c:v>Sys%</c:v>
                </c:pt>
              </c:strCache>
            </c:strRef>
          </c:tx>
          <c:invertIfNegative val="0"/>
          <c:cat>
            <c:numRef>
              <c:f>'CPU010'!$A$2:$A$13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'CPU010'!$C$2:$C$13</c:f>
              <c:numCache>
                <c:formatCode>General</c:formatCode>
                <c:ptCount val="12"/>
                <c:pt idx="0">
                  <c:v>0</c:v>
                </c:pt>
                <c:pt idx="1">
                  <c:v>0</c:v>
                </c:pt>
                <c:pt idx="2">
                  <c:v>0</c:v>
                </c:pt>
                <c:pt idx="3">
                  <c:v>1</c:v>
                </c:pt>
                <c:pt idx="4">
                  <c:v>1.2</c:v>
                </c:pt>
                <c:pt idx="5">
                  <c:v>1.2</c:v>
                </c:pt>
                <c:pt idx="6">
                  <c:v>1</c:v>
                </c:pt>
                <c:pt idx="7">
                  <c:v>1</c:v>
                </c:pt>
                <c:pt idx="8">
                  <c:v>0</c:v>
                </c:pt>
                <c:pt idx="9">
                  <c:v>0</c:v>
                </c:pt>
                <c:pt idx="10">
                  <c:v>0</c:v>
                </c:pt>
                <c:pt idx="11">
                  <c:v>0</c:v>
                </c:pt>
              </c:numCache>
            </c:numRef>
          </c:val>
        </c:ser>
        <c:ser>
          <c:idx val="2"/>
          <c:order val="2"/>
          <c:tx>
            <c:strRef>
              <c:f>'CPU010'!$D$1</c:f>
              <c:strCache>
                <c:ptCount val="1"/>
                <c:pt idx="0">
                  <c:v>Wait%</c:v>
                </c:pt>
              </c:strCache>
            </c:strRef>
          </c:tx>
          <c:invertIfNegative val="0"/>
          <c:cat>
            <c:numRef>
              <c:f>'CPU010'!$A$2:$A$13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'CPU010'!$D$2:$D$13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'CPU010'!$E$1</c:f>
              <c:strCache>
                <c:ptCount val="1"/>
                <c:pt idx="0">
                  <c:v>Idle%</c:v>
                </c:pt>
              </c:strCache>
            </c:strRef>
          </c:tx>
          <c:invertIfNegative val="0"/>
          <c:cat>
            <c:numRef>
              <c:f>'CPU010'!$A$2:$A$13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'CPU010'!$E$2:$E$13</c:f>
              <c:numCache>
                <c:formatCode>General</c:formatCode>
                <c:ptCount val="12"/>
                <c:pt idx="0">
                  <c:v>100</c:v>
                </c:pt>
                <c:pt idx="1">
                  <c:v>100</c:v>
                </c:pt>
                <c:pt idx="2">
                  <c:v>100</c:v>
                </c:pt>
                <c:pt idx="3">
                  <c:v>98.2</c:v>
                </c:pt>
                <c:pt idx="4">
                  <c:v>98.4</c:v>
                </c:pt>
                <c:pt idx="5">
                  <c:v>98</c:v>
                </c:pt>
                <c:pt idx="6">
                  <c:v>98.4</c:v>
                </c:pt>
                <c:pt idx="7">
                  <c:v>98.6</c:v>
                </c:pt>
                <c:pt idx="8">
                  <c:v>100</c:v>
                </c:pt>
                <c:pt idx="9">
                  <c:v>100</c:v>
                </c:pt>
                <c:pt idx="10">
                  <c:v>100</c:v>
                </c:pt>
                <c:pt idx="11">
                  <c:v>100</c:v>
                </c:pt>
              </c:numCache>
            </c:numRef>
          </c:val>
        </c:ser>
        <c:ser>
          <c:idx val="4"/>
          <c:order val="4"/>
          <c:tx>
            <c:strRef>
              <c:f>'CPU010'!$F$1</c:f>
              <c:strCache>
                <c:ptCount val="1"/>
                <c:pt idx="0">
                  <c:v>Steal%</c:v>
                </c:pt>
              </c:strCache>
            </c:strRef>
          </c:tx>
          <c:invertIfNegative val="0"/>
          <c:cat>
            <c:numRef>
              <c:f>'CPU010'!$A$2:$A$13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'CPU010'!$F$2:$F$13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2196992"/>
        <c:axId val="152198528"/>
      </c:barChart>
      <c:catAx>
        <c:axId val="15219699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2198528"/>
        <c:crosses val="autoZero"/>
        <c:auto val="0"/>
        <c:lblAlgn val="ctr"/>
        <c:lblOffset val="100"/>
        <c:noMultiLvlLbl val="0"/>
      </c:catAx>
      <c:valAx>
        <c:axId val="152198528"/>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219699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11 nmonreport  2019/7/4</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'CPU011'!$B$2:$B$13</c:f>
              <c:numCache>
                <c:formatCode>General</c:formatCode>
                <c:ptCount val="12"/>
                <c:pt idx="0">
                  <c:v>2</c:v>
                </c:pt>
                <c:pt idx="1">
                  <c:v>0.2</c:v>
                </c:pt>
                <c:pt idx="2">
                  <c:v>0</c:v>
                </c:pt>
                <c:pt idx="3">
                  <c:v>0</c:v>
                </c:pt>
                <c:pt idx="4">
                  <c:v>0</c:v>
                </c:pt>
                <c:pt idx="5">
                  <c:v>0</c:v>
                </c:pt>
                <c:pt idx="6">
                  <c:v>0.2</c:v>
                </c:pt>
                <c:pt idx="7">
                  <c:v>0</c:v>
                </c:pt>
                <c:pt idx="8">
                  <c:v>0.2</c:v>
                </c:pt>
                <c:pt idx="9">
                  <c:v>0.2</c:v>
                </c:pt>
                <c:pt idx="10">
                  <c:v>1.2</c:v>
                </c:pt>
                <c:pt idx="11">
                  <c:v>0.2</c:v>
                </c:pt>
              </c:numCache>
            </c:numRef>
          </c:val>
        </c:ser>
        <c:ser>
          <c:idx val="1"/>
          <c:order val="1"/>
          <c:tx>
            <c:strRef>
              <c:f>'CPU011'!$C$1</c:f>
              <c:strCache>
                <c:ptCount val="1"/>
                <c:pt idx="0">
                  <c:v>Sys%</c:v>
                </c:pt>
              </c:strCache>
            </c:strRef>
          </c:tx>
          <c:invertIfNegative val="0"/>
          <c:cat>
            <c:numRef>
              <c:f>'CPU011'!$A$2:$A$13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'CPU011'!$C$2:$C$13</c:f>
              <c:numCache>
                <c:formatCode>General</c:formatCode>
                <c:ptCount val="12"/>
                <c:pt idx="0">
                  <c:v>2</c:v>
                </c:pt>
                <c:pt idx="1">
                  <c:v>0</c:v>
                </c:pt>
                <c:pt idx="2">
                  <c:v>0</c:v>
                </c:pt>
                <c:pt idx="3">
                  <c:v>0.2</c:v>
                </c:pt>
                <c:pt idx="4">
                  <c:v>0</c:v>
                </c:pt>
                <c:pt idx="5">
                  <c:v>0</c:v>
                </c:pt>
                <c:pt idx="6">
                  <c:v>0.4</c:v>
                </c:pt>
                <c:pt idx="7">
                  <c:v>0</c:v>
                </c:pt>
                <c:pt idx="8">
                  <c:v>0</c:v>
                </c:pt>
                <c:pt idx="9">
                  <c:v>0</c:v>
                </c:pt>
                <c:pt idx="10">
                  <c:v>0.2</c:v>
                </c:pt>
                <c:pt idx="11">
                  <c:v>0</c:v>
                </c:pt>
              </c:numCache>
            </c:numRef>
          </c:val>
        </c:ser>
        <c:ser>
          <c:idx val="2"/>
          <c:order val="2"/>
          <c:tx>
            <c:strRef>
              <c:f>'CPU011'!$D$1</c:f>
              <c:strCache>
                <c:ptCount val="1"/>
                <c:pt idx="0">
                  <c:v>Wait%</c:v>
                </c:pt>
              </c:strCache>
            </c:strRef>
          </c:tx>
          <c:invertIfNegative val="0"/>
          <c:cat>
            <c:numRef>
              <c:f>'CPU011'!$A$2:$A$13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'CPU011'!$D$2:$D$13</c:f>
              <c:numCache>
                <c:formatCode>General</c:formatCode>
                <c:ptCount val="12"/>
                <c:pt idx="0">
                  <c:v>0.7</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'CPU011'!$E$1</c:f>
              <c:strCache>
                <c:ptCount val="1"/>
                <c:pt idx="0">
                  <c:v>Idle%</c:v>
                </c:pt>
              </c:strCache>
            </c:strRef>
          </c:tx>
          <c:invertIfNegative val="0"/>
          <c:cat>
            <c:numRef>
              <c:f>'CPU011'!$A$2:$A$13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'CPU011'!$E$2:$E$13</c:f>
              <c:numCache>
                <c:formatCode>General</c:formatCode>
                <c:ptCount val="12"/>
                <c:pt idx="0">
                  <c:v>95.3</c:v>
                </c:pt>
                <c:pt idx="1">
                  <c:v>99.8</c:v>
                </c:pt>
                <c:pt idx="2">
                  <c:v>100</c:v>
                </c:pt>
                <c:pt idx="3">
                  <c:v>99.8</c:v>
                </c:pt>
                <c:pt idx="4">
                  <c:v>100</c:v>
                </c:pt>
                <c:pt idx="5">
                  <c:v>100</c:v>
                </c:pt>
                <c:pt idx="6">
                  <c:v>99.4</c:v>
                </c:pt>
                <c:pt idx="7">
                  <c:v>100</c:v>
                </c:pt>
                <c:pt idx="8">
                  <c:v>99.8</c:v>
                </c:pt>
                <c:pt idx="9">
                  <c:v>99.8</c:v>
                </c:pt>
                <c:pt idx="10">
                  <c:v>98.6</c:v>
                </c:pt>
                <c:pt idx="11">
                  <c:v>99.8</c:v>
                </c:pt>
              </c:numCache>
            </c:numRef>
          </c:val>
        </c:ser>
        <c:ser>
          <c:idx val="4"/>
          <c:order val="4"/>
          <c:tx>
            <c:strRef>
              <c:f>'CPU011'!$F$1</c:f>
              <c:strCache>
                <c:ptCount val="1"/>
                <c:pt idx="0">
                  <c:v>Steal%</c:v>
                </c:pt>
              </c:strCache>
            </c:strRef>
          </c:tx>
          <c:invertIfNegative val="0"/>
          <c:cat>
            <c:numRef>
              <c:f>'CPU011'!$A$2:$A$13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'CPU011'!$F$2:$F$13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2347776"/>
        <c:axId val="152349312"/>
      </c:barChart>
      <c:catAx>
        <c:axId val="15234777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2349312"/>
        <c:crosses val="autoZero"/>
        <c:auto val="0"/>
        <c:lblAlgn val="ctr"/>
        <c:lblOffset val="100"/>
        <c:noMultiLvlLbl val="0"/>
      </c:catAx>
      <c:valAx>
        <c:axId val="15234931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23477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12 nmonreport  2019/7/4</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'CPU012'!$B$2:$B$13</c:f>
              <c:numCache>
                <c:formatCode>General</c:formatCode>
                <c:ptCount val="12"/>
                <c:pt idx="0">
                  <c:v>0.7</c:v>
                </c:pt>
                <c:pt idx="1">
                  <c:v>0</c:v>
                </c:pt>
                <c:pt idx="2">
                  <c:v>0</c:v>
                </c:pt>
                <c:pt idx="3">
                  <c:v>0.2</c:v>
                </c:pt>
                <c:pt idx="4">
                  <c:v>0</c:v>
                </c:pt>
                <c:pt idx="5">
                  <c:v>0.2</c:v>
                </c:pt>
                <c:pt idx="6">
                  <c:v>1.8</c:v>
                </c:pt>
                <c:pt idx="7">
                  <c:v>0.2</c:v>
                </c:pt>
                <c:pt idx="8">
                  <c:v>0.2</c:v>
                </c:pt>
                <c:pt idx="9">
                  <c:v>0</c:v>
                </c:pt>
                <c:pt idx="10">
                  <c:v>0</c:v>
                </c:pt>
                <c:pt idx="11">
                  <c:v>0.2</c:v>
                </c:pt>
              </c:numCache>
            </c:numRef>
          </c:val>
        </c:ser>
        <c:ser>
          <c:idx val="1"/>
          <c:order val="1"/>
          <c:tx>
            <c:strRef>
              <c:f>'CPU012'!$C$1</c:f>
              <c:strCache>
                <c:ptCount val="1"/>
                <c:pt idx="0">
                  <c:v>Sys%</c:v>
                </c:pt>
              </c:strCache>
            </c:strRef>
          </c:tx>
          <c:invertIfNegative val="0"/>
          <c:cat>
            <c:numRef>
              <c:f>'CPU012'!$A$2:$A$13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'CPU012'!$C$2:$C$13</c:f>
              <c:numCache>
                <c:formatCode>General</c:formatCode>
                <c:ptCount val="12"/>
                <c:pt idx="0">
                  <c:v>2</c:v>
                </c:pt>
                <c:pt idx="1">
                  <c:v>0.2</c:v>
                </c:pt>
                <c:pt idx="2">
                  <c:v>0</c:v>
                </c:pt>
                <c:pt idx="3">
                  <c:v>0.2</c:v>
                </c:pt>
                <c:pt idx="4">
                  <c:v>0.2</c:v>
                </c:pt>
                <c:pt idx="5">
                  <c:v>0</c:v>
                </c:pt>
                <c:pt idx="6">
                  <c:v>0</c:v>
                </c:pt>
                <c:pt idx="7">
                  <c:v>0.2</c:v>
                </c:pt>
                <c:pt idx="8">
                  <c:v>0</c:v>
                </c:pt>
                <c:pt idx="9">
                  <c:v>0.2</c:v>
                </c:pt>
                <c:pt idx="10">
                  <c:v>0</c:v>
                </c:pt>
                <c:pt idx="11">
                  <c:v>0</c:v>
                </c:pt>
              </c:numCache>
            </c:numRef>
          </c:val>
        </c:ser>
        <c:ser>
          <c:idx val="2"/>
          <c:order val="2"/>
          <c:tx>
            <c:strRef>
              <c:f>'CPU012'!$D$1</c:f>
              <c:strCache>
                <c:ptCount val="1"/>
                <c:pt idx="0">
                  <c:v>Wait%</c:v>
                </c:pt>
              </c:strCache>
            </c:strRef>
          </c:tx>
          <c:invertIfNegative val="0"/>
          <c:cat>
            <c:numRef>
              <c:f>'CPU012'!$A$2:$A$13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'CPU012'!$D$2:$D$13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'CPU012'!$E$1</c:f>
              <c:strCache>
                <c:ptCount val="1"/>
                <c:pt idx="0">
                  <c:v>Idle%</c:v>
                </c:pt>
              </c:strCache>
            </c:strRef>
          </c:tx>
          <c:invertIfNegative val="0"/>
          <c:cat>
            <c:numRef>
              <c:f>'CPU012'!$A$2:$A$13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'CPU012'!$E$2:$E$13</c:f>
              <c:numCache>
                <c:formatCode>General</c:formatCode>
                <c:ptCount val="12"/>
                <c:pt idx="0">
                  <c:v>97.3</c:v>
                </c:pt>
                <c:pt idx="1">
                  <c:v>99.8</c:v>
                </c:pt>
                <c:pt idx="2">
                  <c:v>100</c:v>
                </c:pt>
                <c:pt idx="3">
                  <c:v>99.6</c:v>
                </c:pt>
                <c:pt idx="4">
                  <c:v>99.8</c:v>
                </c:pt>
                <c:pt idx="5">
                  <c:v>99.8</c:v>
                </c:pt>
                <c:pt idx="6">
                  <c:v>98.2</c:v>
                </c:pt>
                <c:pt idx="7">
                  <c:v>99.6</c:v>
                </c:pt>
                <c:pt idx="8">
                  <c:v>99.8</c:v>
                </c:pt>
                <c:pt idx="9">
                  <c:v>99.8</c:v>
                </c:pt>
                <c:pt idx="10">
                  <c:v>100</c:v>
                </c:pt>
                <c:pt idx="11">
                  <c:v>99.8</c:v>
                </c:pt>
              </c:numCache>
            </c:numRef>
          </c:val>
        </c:ser>
        <c:ser>
          <c:idx val="4"/>
          <c:order val="4"/>
          <c:tx>
            <c:strRef>
              <c:f>'CPU012'!$F$1</c:f>
              <c:strCache>
                <c:ptCount val="1"/>
                <c:pt idx="0">
                  <c:v>Steal%</c:v>
                </c:pt>
              </c:strCache>
            </c:strRef>
          </c:tx>
          <c:invertIfNegative val="0"/>
          <c:cat>
            <c:numRef>
              <c:f>'CPU012'!$A$2:$A$13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'CPU012'!$F$2:$F$13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3444736"/>
        <c:axId val="153446272"/>
      </c:barChart>
      <c:catAx>
        <c:axId val="15344473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3446272"/>
        <c:crosses val="autoZero"/>
        <c:auto val="0"/>
        <c:lblAlgn val="ctr"/>
        <c:lblOffset val="100"/>
        <c:noMultiLvlLbl val="0"/>
      </c:catAx>
      <c:valAx>
        <c:axId val="15344627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34447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13 nmonreport  2019/7/4</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'CPU013'!$B$2:$B$13</c:f>
              <c:numCache>
                <c:formatCode>General</c:formatCode>
                <c:ptCount val="12"/>
                <c:pt idx="0">
                  <c:v>6.8</c:v>
                </c:pt>
                <c:pt idx="1">
                  <c:v>7</c:v>
                </c:pt>
                <c:pt idx="2">
                  <c:v>0.4</c:v>
                </c:pt>
                <c:pt idx="3">
                  <c:v>2.4</c:v>
                </c:pt>
                <c:pt idx="4">
                  <c:v>0</c:v>
                </c:pt>
                <c:pt idx="5">
                  <c:v>0</c:v>
                </c:pt>
                <c:pt idx="6">
                  <c:v>0.2</c:v>
                </c:pt>
                <c:pt idx="7">
                  <c:v>0</c:v>
                </c:pt>
                <c:pt idx="8">
                  <c:v>0</c:v>
                </c:pt>
                <c:pt idx="9">
                  <c:v>0</c:v>
                </c:pt>
                <c:pt idx="10">
                  <c:v>0</c:v>
                </c:pt>
                <c:pt idx="11">
                  <c:v>0</c:v>
                </c:pt>
              </c:numCache>
            </c:numRef>
          </c:val>
        </c:ser>
        <c:ser>
          <c:idx val="1"/>
          <c:order val="1"/>
          <c:tx>
            <c:strRef>
              <c:f>'CPU013'!$C$1</c:f>
              <c:strCache>
                <c:ptCount val="1"/>
                <c:pt idx="0">
                  <c:v>Sys%</c:v>
                </c:pt>
              </c:strCache>
            </c:strRef>
          </c:tx>
          <c:invertIfNegative val="0"/>
          <c:cat>
            <c:numRef>
              <c:f>'CPU013'!$A$2:$A$13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'CPU013'!$C$2:$C$13</c:f>
              <c:numCache>
                <c:formatCode>General</c:formatCode>
                <c:ptCount val="12"/>
                <c:pt idx="0">
                  <c:v>0.7</c:v>
                </c:pt>
                <c:pt idx="1">
                  <c:v>1</c:v>
                </c:pt>
                <c:pt idx="2">
                  <c:v>0</c:v>
                </c:pt>
                <c:pt idx="3">
                  <c:v>0.4</c:v>
                </c:pt>
                <c:pt idx="4">
                  <c:v>0</c:v>
                </c:pt>
                <c:pt idx="5">
                  <c:v>0</c:v>
                </c:pt>
                <c:pt idx="6">
                  <c:v>0.4</c:v>
                </c:pt>
                <c:pt idx="7">
                  <c:v>0</c:v>
                </c:pt>
                <c:pt idx="8">
                  <c:v>0</c:v>
                </c:pt>
                <c:pt idx="9">
                  <c:v>0</c:v>
                </c:pt>
                <c:pt idx="10">
                  <c:v>0</c:v>
                </c:pt>
                <c:pt idx="11">
                  <c:v>0</c:v>
                </c:pt>
              </c:numCache>
            </c:numRef>
          </c:val>
        </c:ser>
        <c:ser>
          <c:idx val="2"/>
          <c:order val="2"/>
          <c:tx>
            <c:strRef>
              <c:f>'CPU013'!$D$1</c:f>
              <c:strCache>
                <c:ptCount val="1"/>
                <c:pt idx="0">
                  <c:v>Wait%</c:v>
                </c:pt>
              </c:strCache>
            </c:strRef>
          </c:tx>
          <c:invertIfNegative val="0"/>
          <c:cat>
            <c:numRef>
              <c:f>'CPU013'!$A$2:$A$13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'CPU013'!$D$2:$D$13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'CPU013'!$E$1</c:f>
              <c:strCache>
                <c:ptCount val="1"/>
                <c:pt idx="0">
                  <c:v>Idle%</c:v>
                </c:pt>
              </c:strCache>
            </c:strRef>
          </c:tx>
          <c:invertIfNegative val="0"/>
          <c:cat>
            <c:numRef>
              <c:f>'CPU013'!$A$2:$A$13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'CPU013'!$E$2:$E$13</c:f>
              <c:numCache>
                <c:formatCode>General</c:formatCode>
                <c:ptCount val="12"/>
                <c:pt idx="0">
                  <c:v>92.5</c:v>
                </c:pt>
                <c:pt idx="1">
                  <c:v>92</c:v>
                </c:pt>
                <c:pt idx="2">
                  <c:v>99.6</c:v>
                </c:pt>
                <c:pt idx="3">
                  <c:v>97.2</c:v>
                </c:pt>
                <c:pt idx="4">
                  <c:v>100</c:v>
                </c:pt>
                <c:pt idx="5">
                  <c:v>100</c:v>
                </c:pt>
                <c:pt idx="6">
                  <c:v>99.4</c:v>
                </c:pt>
                <c:pt idx="7">
                  <c:v>100</c:v>
                </c:pt>
                <c:pt idx="8">
                  <c:v>100</c:v>
                </c:pt>
                <c:pt idx="9">
                  <c:v>100</c:v>
                </c:pt>
                <c:pt idx="10">
                  <c:v>100</c:v>
                </c:pt>
                <c:pt idx="11">
                  <c:v>100</c:v>
                </c:pt>
              </c:numCache>
            </c:numRef>
          </c:val>
        </c:ser>
        <c:ser>
          <c:idx val="4"/>
          <c:order val="4"/>
          <c:tx>
            <c:strRef>
              <c:f>'CPU013'!$F$1</c:f>
              <c:strCache>
                <c:ptCount val="1"/>
                <c:pt idx="0">
                  <c:v>Steal%</c:v>
                </c:pt>
              </c:strCache>
            </c:strRef>
          </c:tx>
          <c:invertIfNegative val="0"/>
          <c:cat>
            <c:numRef>
              <c:f>'CPU013'!$A$2:$A$13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'CPU013'!$F$2:$F$13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3583616"/>
        <c:axId val="153585152"/>
      </c:barChart>
      <c:catAx>
        <c:axId val="15358361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3585152"/>
        <c:crosses val="autoZero"/>
        <c:auto val="0"/>
        <c:lblAlgn val="ctr"/>
        <c:lblOffset val="100"/>
        <c:noMultiLvlLbl val="0"/>
      </c:catAx>
      <c:valAx>
        <c:axId val="15358515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358361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14 nmonreport  2019/7/4</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'CPU014'!$B$2:$B$13</c:f>
              <c:numCache>
                <c:formatCode>General</c:formatCode>
                <c:ptCount val="12"/>
                <c:pt idx="0">
                  <c:v>0</c:v>
                </c:pt>
                <c:pt idx="1">
                  <c:v>0</c:v>
                </c:pt>
                <c:pt idx="2">
                  <c:v>0</c:v>
                </c:pt>
                <c:pt idx="3">
                  <c:v>0</c:v>
                </c:pt>
                <c:pt idx="4">
                  <c:v>0</c:v>
                </c:pt>
                <c:pt idx="5">
                  <c:v>0</c:v>
                </c:pt>
                <c:pt idx="6">
                  <c:v>0.2</c:v>
                </c:pt>
                <c:pt idx="7">
                  <c:v>0</c:v>
                </c:pt>
                <c:pt idx="8">
                  <c:v>0</c:v>
                </c:pt>
                <c:pt idx="9">
                  <c:v>0</c:v>
                </c:pt>
                <c:pt idx="10">
                  <c:v>0</c:v>
                </c:pt>
                <c:pt idx="11">
                  <c:v>10.6</c:v>
                </c:pt>
              </c:numCache>
            </c:numRef>
          </c:val>
        </c:ser>
        <c:ser>
          <c:idx val="1"/>
          <c:order val="1"/>
          <c:tx>
            <c:strRef>
              <c:f>'CPU014'!$C$1</c:f>
              <c:strCache>
                <c:ptCount val="1"/>
                <c:pt idx="0">
                  <c:v>Sys%</c:v>
                </c:pt>
              </c:strCache>
            </c:strRef>
          </c:tx>
          <c:invertIfNegative val="0"/>
          <c:cat>
            <c:numRef>
              <c:f>'CPU014'!$A$2:$A$13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'CPU014'!$C$2:$C$13</c:f>
              <c:numCache>
                <c:formatCode>General</c:formatCode>
                <c:ptCount val="12"/>
                <c:pt idx="0">
                  <c:v>0</c:v>
                </c:pt>
                <c:pt idx="1">
                  <c:v>0</c:v>
                </c:pt>
                <c:pt idx="2">
                  <c:v>0</c:v>
                </c:pt>
                <c:pt idx="3">
                  <c:v>0</c:v>
                </c:pt>
                <c:pt idx="4">
                  <c:v>0</c:v>
                </c:pt>
                <c:pt idx="5">
                  <c:v>0</c:v>
                </c:pt>
                <c:pt idx="6">
                  <c:v>0.2</c:v>
                </c:pt>
                <c:pt idx="7">
                  <c:v>0</c:v>
                </c:pt>
                <c:pt idx="8">
                  <c:v>0</c:v>
                </c:pt>
                <c:pt idx="9">
                  <c:v>0</c:v>
                </c:pt>
                <c:pt idx="10">
                  <c:v>0</c:v>
                </c:pt>
                <c:pt idx="11">
                  <c:v>1</c:v>
                </c:pt>
              </c:numCache>
            </c:numRef>
          </c:val>
        </c:ser>
        <c:ser>
          <c:idx val="2"/>
          <c:order val="2"/>
          <c:tx>
            <c:strRef>
              <c:f>'CPU014'!$D$1</c:f>
              <c:strCache>
                <c:ptCount val="1"/>
                <c:pt idx="0">
                  <c:v>Wait%</c:v>
                </c:pt>
              </c:strCache>
            </c:strRef>
          </c:tx>
          <c:invertIfNegative val="0"/>
          <c:cat>
            <c:numRef>
              <c:f>'CPU014'!$A$2:$A$13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'CPU014'!$D$2:$D$13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'CPU014'!$E$1</c:f>
              <c:strCache>
                <c:ptCount val="1"/>
                <c:pt idx="0">
                  <c:v>Idle%</c:v>
                </c:pt>
              </c:strCache>
            </c:strRef>
          </c:tx>
          <c:invertIfNegative val="0"/>
          <c:cat>
            <c:numRef>
              <c:f>'CPU014'!$A$2:$A$13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'CPU014'!$E$2:$E$13</c:f>
              <c:numCache>
                <c:formatCode>General</c:formatCode>
                <c:ptCount val="12"/>
                <c:pt idx="0">
                  <c:v>100</c:v>
                </c:pt>
                <c:pt idx="1">
                  <c:v>100</c:v>
                </c:pt>
                <c:pt idx="2">
                  <c:v>100</c:v>
                </c:pt>
                <c:pt idx="3">
                  <c:v>100</c:v>
                </c:pt>
                <c:pt idx="4">
                  <c:v>100</c:v>
                </c:pt>
                <c:pt idx="5">
                  <c:v>100</c:v>
                </c:pt>
                <c:pt idx="6">
                  <c:v>99.6</c:v>
                </c:pt>
                <c:pt idx="7">
                  <c:v>100</c:v>
                </c:pt>
                <c:pt idx="8">
                  <c:v>100</c:v>
                </c:pt>
                <c:pt idx="9">
                  <c:v>100</c:v>
                </c:pt>
                <c:pt idx="10">
                  <c:v>100</c:v>
                </c:pt>
                <c:pt idx="11">
                  <c:v>88.4</c:v>
                </c:pt>
              </c:numCache>
            </c:numRef>
          </c:val>
        </c:ser>
        <c:ser>
          <c:idx val="4"/>
          <c:order val="4"/>
          <c:tx>
            <c:strRef>
              <c:f>'CPU014'!$F$1</c:f>
              <c:strCache>
                <c:ptCount val="1"/>
                <c:pt idx="0">
                  <c:v>Steal%</c:v>
                </c:pt>
              </c:strCache>
            </c:strRef>
          </c:tx>
          <c:invertIfNegative val="0"/>
          <c:cat>
            <c:numRef>
              <c:f>'CPU014'!$A$2:$A$13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'CPU014'!$F$2:$F$13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3713664"/>
        <c:axId val="153715456"/>
      </c:barChart>
      <c:catAx>
        <c:axId val="15371366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3715456"/>
        <c:crosses val="autoZero"/>
        <c:auto val="0"/>
        <c:lblAlgn val="ctr"/>
        <c:lblOffset val="100"/>
        <c:noMultiLvlLbl val="0"/>
      </c:catAx>
      <c:valAx>
        <c:axId val="153715456"/>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371366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15 nmonreport  2019/7/4</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'CPU015'!$B$2:$B$13</c:f>
              <c:numCache>
                <c:formatCode>General</c:formatCode>
                <c:ptCount val="12"/>
                <c:pt idx="0">
                  <c:v>0</c:v>
                </c:pt>
                <c:pt idx="1">
                  <c:v>0.6</c:v>
                </c:pt>
                <c:pt idx="2">
                  <c:v>0</c:v>
                </c:pt>
                <c:pt idx="3">
                  <c:v>0</c:v>
                </c:pt>
                <c:pt idx="4">
                  <c:v>0</c:v>
                </c:pt>
                <c:pt idx="5">
                  <c:v>0</c:v>
                </c:pt>
                <c:pt idx="6">
                  <c:v>0</c:v>
                </c:pt>
                <c:pt idx="7">
                  <c:v>0</c:v>
                </c:pt>
                <c:pt idx="8">
                  <c:v>0</c:v>
                </c:pt>
                <c:pt idx="9">
                  <c:v>0</c:v>
                </c:pt>
                <c:pt idx="10">
                  <c:v>0.2</c:v>
                </c:pt>
                <c:pt idx="11">
                  <c:v>0</c:v>
                </c:pt>
              </c:numCache>
            </c:numRef>
          </c:val>
        </c:ser>
        <c:ser>
          <c:idx val="1"/>
          <c:order val="1"/>
          <c:tx>
            <c:strRef>
              <c:f>'CPU015'!$C$1</c:f>
              <c:strCache>
                <c:ptCount val="1"/>
                <c:pt idx="0">
                  <c:v>Sys%</c:v>
                </c:pt>
              </c:strCache>
            </c:strRef>
          </c:tx>
          <c:invertIfNegative val="0"/>
          <c:cat>
            <c:numRef>
              <c:f>'CPU015'!$A$2:$A$13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'CPU015'!$C$2:$C$13</c:f>
              <c:numCache>
                <c:formatCode>General</c:formatCode>
                <c:ptCount val="12"/>
                <c:pt idx="0">
                  <c:v>0</c:v>
                </c:pt>
                <c:pt idx="1">
                  <c:v>0.2</c:v>
                </c:pt>
                <c:pt idx="2">
                  <c:v>0</c:v>
                </c:pt>
                <c:pt idx="3">
                  <c:v>0</c:v>
                </c:pt>
                <c:pt idx="4">
                  <c:v>0</c:v>
                </c:pt>
                <c:pt idx="5">
                  <c:v>0.2</c:v>
                </c:pt>
                <c:pt idx="6">
                  <c:v>0</c:v>
                </c:pt>
                <c:pt idx="7">
                  <c:v>0</c:v>
                </c:pt>
                <c:pt idx="8">
                  <c:v>0</c:v>
                </c:pt>
                <c:pt idx="9">
                  <c:v>0</c:v>
                </c:pt>
                <c:pt idx="10">
                  <c:v>0</c:v>
                </c:pt>
                <c:pt idx="11">
                  <c:v>0</c:v>
                </c:pt>
              </c:numCache>
            </c:numRef>
          </c:val>
        </c:ser>
        <c:ser>
          <c:idx val="2"/>
          <c:order val="2"/>
          <c:tx>
            <c:strRef>
              <c:f>'CPU015'!$D$1</c:f>
              <c:strCache>
                <c:ptCount val="1"/>
                <c:pt idx="0">
                  <c:v>Wait%</c:v>
                </c:pt>
              </c:strCache>
            </c:strRef>
          </c:tx>
          <c:invertIfNegative val="0"/>
          <c:cat>
            <c:numRef>
              <c:f>'CPU015'!$A$2:$A$13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'CPU015'!$D$2:$D$13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'CPU015'!$E$1</c:f>
              <c:strCache>
                <c:ptCount val="1"/>
                <c:pt idx="0">
                  <c:v>Idle%</c:v>
                </c:pt>
              </c:strCache>
            </c:strRef>
          </c:tx>
          <c:invertIfNegative val="0"/>
          <c:cat>
            <c:numRef>
              <c:f>'CPU015'!$A$2:$A$13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'CPU015'!$E$2:$E$13</c:f>
              <c:numCache>
                <c:formatCode>General</c:formatCode>
                <c:ptCount val="12"/>
                <c:pt idx="0">
                  <c:v>100</c:v>
                </c:pt>
                <c:pt idx="1">
                  <c:v>99.2</c:v>
                </c:pt>
                <c:pt idx="2">
                  <c:v>100</c:v>
                </c:pt>
                <c:pt idx="3">
                  <c:v>100</c:v>
                </c:pt>
                <c:pt idx="4">
                  <c:v>100</c:v>
                </c:pt>
                <c:pt idx="5">
                  <c:v>99.8</c:v>
                </c:pt>
                <c:pt idx="6">
                  <c:v>100</c:v>
                </c:pt>
                <c:pt idx="7">
                  <c:v>100</c:v>
                </c:pt>
                <c:pt idx="8">
                  <c:v>100</c:v>
                </c:pt>
                <c:pt idx="9">
                  <c:v>100</c:v>
                </c:pt>
                <c:pt idx="10">
                  <c:v>99.8</c:v>
                </c:pt>
                <c:pt idx="11">
                  <c:v>100</c:v>
                </c:pt>
              </c:numCache>
            </c:numRef>
          </c:val>
        </c:ser>
        <c:ser>
          <c:idx val="4"/>
          <c:order val="4"/>
          <c:tx>
            <c:strRef>
              <c:f>'CPU015'!$F$1</c:f>
              <c:strCache>
                <c:ptCount val="1"/>
                <c:pt idx="0">
                  <c:v>Steal%</c:v>
                </c:pt>
              </c:strCache>
            </c:strRef>
          </c:tx>
          <c:invertIfNegative val="0"/>
          <c:cat>
            <c:numRef>
              <c:f>'CPU015'!$A$2:$A$13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'CPU015'!$F$2:$F$13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4454272"/>
        <c:axId val="154456064"/>
      </c:barChart>
      <c:catAx>
        <c:axId val="154454272"/>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4456064"/>
        <c:crosses val="autoZero"/>
        <c:auto val="0"/>
        <c:lblAlgn val="ctr"/>
        <c:lblOffset val="100"/>
        <c:noMultiLvlLbl val="0"/>
      </c:catAx>
      <c:valAx>
        <c:axId val="154456064"/>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445427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altLang="en-US"/>
              <a:t>CPU 16 nmonreport  2019/7/4</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'CPU016'!$B$2:$B$13</c:f>
              <c:numCache>
                <c:formatCode>General</c:formatCode>
                <c:ptCount val="12"/>
                <c:pt idx="0">
                  <c:v>0</c:v>
                </c:pt>
                <c:pt idx="1">
                  <c:v>0</c:v>
                </c:pt>
                <c:pt idx="2">
                  <c:v>0</c:v>
                </c:pt>
                <c:pt idx="3">
                  <c:v>3.6</c:v>
                </c:pt>
                <c:pt idx="4">
                  <c:v>3.2</c:v>
                </c:pt>
                <c:pt idx="5">
                  <c:v>16.3</c:v>
                </c:pt>
                <c:pt idx="6">
                  <c:v>0.2</c:v>
                </c:pt>
                <c:pt idx="7">
                  <c:v>0</c:v>
                </c:pt>
                <c:pt idx="8">
                  <c:v>0</c:v>
                </c:pt>
                <c:pt idx="9">
                  <c:v>1.2</c:v>
                </c:pt>
                <c:pt idx="10">
                  <c:v>0</c:v>
                </c:pt>
                <c:pt idx="11">
                  <c:v>0</c:v>
                </c:pt>
              </c:numCache>
            </c:numRef>
          </c:val>
        </c:ser>
        <c:ser>
          <c:idx val="1"/>
          <c:order val="1"/>
          <c:tx>
            <c:strRef>
              <c:f>'CPU016'!$C$1</c:f>
              <c:strCache>
                <c:ptCount val="1"/>
                <c:pt idx="0">
                  <c:v>Sys%</c:v>
                </c:pt>
              </c:strCache>
            </c:strRef>
          </c:tx>
          <c:invertIfNegative val="0"/>
          <c:cat>
            <c:numRef>
              <c:f>'CPU016'!$A$2:$A$13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'CPU016'!$C$2:$C$13</c:f>
              <c:numCache>
                <c:formatCode>General</c:formatCode>
                <c:ptCount val="12"/>
                <c:pt idx="0">
                  <c:v>0</c:v>
                </c:pt>
                <c:pt idx="1">
                  <c:v>0</c:v>
                </c:pt>
                <c:pt idx="2">
                  <c:v>0</c:v>
                </c:pt>
                <c:pt idx="3">
                  <c:v>0.6</c:v>
                </c:pt>
                <c:pt idx="4">
                  <c:v>0.8</c:v>
                </c:pt>
                <c:pt idx="5">
                  <c:v>1.6</c:v>
                </c:pt>
                <c:pt idx="6">
                  <c:v>0</c:v>
                </c:pt>
                <c:pt idx="7">
                  <c:v>0</c:v>
                </c:pt>
                <c:pt idx="8">
                  <c:v>0</c:v>
                </c:pt>
                <c:pt idx="9">
                  <c:v>0.2</c:v>
                </c:pt>
                <c:pt idx="10">
                  <c:v>0</c:v>
                </c:pt>
                <c:pt idx="11">
                  <c:v>0</c:v>
                </c:pt>
              </c:numCache>
            </c:numRef>
          </c:val>
        </c:ser>
        <c:ser>
          <c:idx val="2"/>
          <c:order val="2"/>
          <c:tx>
            <c:strRef>
              <c:f>'CPU016'!$D$1</c:f>
              <c:strCache>
                <c:ptCount val="1"/>
                <c:pt idx="0">
                  <c:v>Wait%</c:v>
                </c:pt>
              </c:strCache>
            </c:strRef>
          </c:tx>
          <c:invertIfNegative val="0"/>
          <c:cat>
            <c:numRef>
              <c:f>'CPU016'!$A$2:$A$13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'CPU016'!$D$2:$D$13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'CPU016'!$E$1</c:f>
              <c:strCache>
                <c:ptCount val="1"/>
                <c:pt idx="0">
                  <c:v>Idle%</c:v>
                </c:pt>
              </c:strCache>
            </c:strRef>
          </c:tx>
          <c:invertIfNegative val="0"/>
          <c:cat>
            <c:numRef>
              <c:f>'CPU016'!$A$2:$A$13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'CPU016'!$E$2:$E$13</c:f>
              <c:numCache>
                <c:formatCode>General</c:formatCode>
                <c:ptCount val="12"/>
                <c:pt idx="0">
                  <c:v>100</c:v>
                </c:pt>
                <c:pt idx="1">
                  <c:v>100</c:v>
                </c:pt>
                <c:pt idx="2">
                  <c:v>100</c:v>
                </c:pt>
                <c:pt idx="3">
                  <c:v>95.8</c:v>
                </c:pt>
                <c:pt idx="4">
                  <c:v>96</c:v>
                </c:pt>
                <c:pt idx="5">
                  <c:v>82.1</c:v>
                </c:pt>
                <c:pt idx="6">
                  <c:v>99.8</c:v>
                </c:pt>
                <c:pt idx="7">
                  <c:v>100</c:v>
                </c:pt>
                <c:pt idx="8">
                  <c:v>100</c:v>
                </c:pt>
                <c:pt idx="9">
                  <c:v>98.6</c:v>
                </c:pt>
                <c:pt idx="10">
                  <c:v>100</c:v>
                </c:pt>
                <c:pt idx="11">
                  <c:v>100</c:v>
                </c:pt>
              </c:numCache>
            </c:numRef>
          </c:val>
        </c:ser>
        <c:ser>
          <c:idx val="4"/>
          <c:order val="4"/>
          <c:tx>
            <c:strRef>
              <c:f>'CPU016'!$F$1</c:f>
              <c:strCache>
                <c:ptCount val="1"/>
                <c:pt idx="0">
                  <c:v>Steal%</c:v>
                </c:pt>
              </c:strCache>
            </c:strRef>
          </c:tx>
          <c:invertIfNegative val="0"/>
          <c:cat>
            <c:numRef>
              <c:f>'CPU016'!$A$2:$A$13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'CPU016'!$F$2:$F$13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0"/>
        <c:overlap val="100"/>
        <c:axId val="154568576"/>
        <c:axId val="154570112"/>
      </c:barChart>
      <c:catAx>
        <c:axId val="15456857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4570112"/>
        <c:crosses val="autoZero"/>
        <c:auto val="0"/>
        <c:lblAlgn val="ctr"/>
        <c:lblOffset val="100"/>
        <c:noMultiLvlLbl val="0"/>
      </c:catAx>
      <c:valAx>
        <c:axId val="154570112"/>
        <c:scaling>
          <c:orientation val="minMax"/>
          <c:max val="100"/>
          <c:min val="0"/>
        </c:scaling>
        <c:delete val="0"/>
        <c:axPos val="l"/>
        <c:majorGridlines/>
        <c:title>
          <c:tx>
            <c:rich>
              <a:bodyPr/>
              <a:lstStyle/>
              <a:p>
                <a:pPr>
                  <a:defRPr/>
                </a:pPr>
                <a:r>
                  <a:rPr lang="en-US" altLang="en-US"/>
                  <a:t>Utilization (%)</a:t>
                </a:r>
                <a:endParaRPr altLang="en-US"/>
              </a:p>
            </c:rich>
          </c:tx>
          <c:overlay val="0"/>
        </c:title>
        <c:numFmt formatCode="0" sourceLinked="0"/>
        <c:majorTickMark val="out"/>
        <c:minorTickMark val="none"/>
        <c:tickLblPos val="nextTo"/>
        <c:crossAx val="1545685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CPU Total nmonreport  2019/7/4</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CPU_ALL!$B$2:$B$13</c:f>
              <c:numCache>
                <c:formatCode>General</c:formatCode>
                <c:ptCount val="12"/>
                <c:pt idx="0">
                  <c:v>2.2000000000000002</c:v>
                </c:pt>
                <c:pt idx="1">
                  <c:v>2.1</c:v>
                </c:pt>
                <c:pt idx="2">
                  <c:v>2.1</c:v>
                </c:pt>
                <c:pt idx="3">
                  <c:v>2</c:v>
                </c:pt>
                <c:pt idx="4">
                  <c:v>2</c:v>
                </c:pt>
                <c:pt idx="5">
                  <c:v>2.1</c:v>
                </c:pt>
                <c:pt idx="6">
                  <c:v>2.2999999999999998</c:v>
                </c:pt>
                <c:pt idx="7">
                  <c:v>2.1</c:v>
                </c:pt>
                <c:pt idx="8">
                  <c:v>2</c:v>
                </c:pt>
                <c:pt idx="9">
                  <c:v>2</c:v>
                </c:pt>
                <c:pt idx="10">
                  <c:v>2</c:v>
                </c:pt>
                <c:pt idx="11">
                  <c:v>2.1</c:v>
                </c:pt>
              </c:numCache>
            </c:numRef>
          </c:val>
        </c:ser>
        <c:ser>
          <c:idx val="1"/>
          <c:order val="1"/>
          <c:tx>
            <c:strRef>
              <c:f>CPU_ALL!$C$1</c:f>
              <c:strCache>
                <c:ptCount val="1"/>
                <c:pt idx="0">
                  <c:v>Sys%</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CPU_ALL!$C$2:$C$13</c:f>
              <c:numCache>
                <c:formatCode>General</c:formatCode>
                <c:ptCount val="12"/>
                <c:pt idx="0">
                  <c:v>1</c:v>
                </c:pt>
                <c:pt idx="1">
                  <c:v>0.5</c:v>
                </c:pt>
                <c:pt idx="2">
                  <c:v>0.6</c:v>
                </c:pt>
                <c:pt idx="3">
                  <c:v>0.5</c:v>
                </c:pt>
                <c:pt idx="4">
                  <c:v>0.6</c:v>
                </c:pt>
                <c:pt idx="5">
                  <c:v>0.5</c:v>
                </c:pt>
                <c:pt idx="6">
                  <c:v>0.6</c:v>
                </c:pt>
                <c:pt idx="7">
                  <c:v>0.5</c:v>
                </c:pt>
                <c:pt idx="8">
                  <c:v>0.6</c:v>
                </c:pt>
                <c:pt idx="9">
                  <c:v>0.5</c:v>
                </c:pt>
                <c:pt idx="10">
                  <c:v>0.5</c:v>
                </c:pt>
                <c:pt idx="11">
                  <c:v>0.5</c:v>
                </c:pt>
              </c:numCache>
            </c:numRef>
          </c:val>
        </c:ser>
        <c:ser>
          <c:idx val="2"/>
          <c:order val="2"/>
          <c:tx>
            <c:strRef>
              <c:f>CPU_ALL!$D$1</c:f>
              <c:strCache>
                <c:ptCount val="1"/>
                <c:pt idx="0">
                  <c:v>Wait%</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CPU_ALL!$D$2:$D$13</c:f>
              <c:numCache>
                <c:formatCode>General</c:formatCode>
                <c:ptCount val="12"/>
                <c:pt idx="0">
                  <c:v>0.2</c:v>
                </c:pt>
                <c:pt idx="1">
                  <c:v>0</c:v>
                </c:pt>
                <c:pt idx="2">
                  <c:v>0</c:v>
                </c:pt>
                <c:pt idx="3">
                  <c:v>0</c:v>
                </c:pt>
                <c:pt idx="4">
                  <c:v>0</c:v>
                </c:pt>
                <c:pt idx="5">
                  <c:v>0</c:v>
                </c:pt>
                <c:pt idx="6">
                  <c:v>0.1</c:v>
                </c:pt>
                <c:pt idx="7">
                  <c:v>0</c:v>
                </c:pt>
                <c:pt idx="8">
                  <c:v>0</c:v>
                </c:pt>
                <c:pt idx="9">
                  <c:v>0.1</c:v>
                </c:pt>
                <c:pt idx="10">
                  <c:v>0</c:v>
                </c:pt>
                <c:pt idx="11">
                  <c:v>0.1</c:v>
                </c:pt>
              </c:numCache>
            </c:numRef>
          </c:val>
        </c:ser>
        <c:ser>
          <c:idx val="3"/>
          <c:order val="3"/>
          <c:tx>
            <c:strRef>
              <c:f>CPU_ALL!$E$1</c:f>
              <c:strCache>
                <c:ptCount val="1"/>
                <c:pt idx="0">
                  <c:v>Idle%</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CPU_ALL!$E$2:$E$13</c:f>
              <c:numCache>
                <c:formatCode>General</c:formatCode>
                <c:ptCount val="12"/>
                <c:pt idx="0">
                  <c:v>96.6</c:v>
                </c:pt>
                <c:pt idx="1">
                  <c:v>97.3</c:v>
                </c:pt>
                <c:pt idx="2">
                  <c:v>97.3</c:v>
                </c:pt>
                <c:pt idx="3">
                  <c:v>97.4</c:v>
                </c:pt>
                <c:pt idx="4">
                  <c:v>97.4</c:v>
                </c:pt>
                <c:pt idx="5">
                  <c:v>97.4</c:v>
                </c:pt>
                <c:pt idx="6">
                  <c:v>97</c:v>
                </c:pt>
                <c:pt idx="7">
                  <c:v>97.4</c:v>
                </c:pt>
                <c:pt idx="8">
                  <c:v>97.4</c:v>
                </c:pt>
                <c:pt idx="9">
                  <c:v>97.5</c:v>
                </c:pt>
                <c:pt idx="10">
                  <c:v>97.4</c:v>
                </c:pt>
                <c:pt idx="11">
                  <c:v>97.4</c:v>
                </c:pt>
              </c:numCache>
            </c:numRef>
          </c:val>
        </c:ser>
        <c:ser>
          <c:idx val="4"/>
          <c:order val="4"/>
          <c:tx>
            <c:strRef>
              <c:f>CPU_ALL!$F$1</c:f>
              <c:strCache>
                <c:ptCount val="1"/>
                <c:pt idx="0">
                  <c:v>Steal%</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CPU_ALL!$F$2:$F$13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CPU_ALL!$G$1</c:f>
              <c:strCache>
                <c:ptCount val="1"/>
                <c:pt idx="0">
                  <c:v>Busy</c:v>
                </c:pt>
              </c:strCache>
            </c:strRef>
          </c:tx>
          <c:invertIfNegative val="0"/>
          <c:cat>
            <c:numRef>
              <c:f>CPU_ALL!$A$2:$A$13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CPU_ALL!$G$2:$G$13</c:f>
              <c:numCache>
                <c:formatCode>General</c:formatCode>
                <c:ptCount val="12"/>
              </c:numCache>
            </c:numRef>
          </c:val>
        </c:ser>
        <c:dLbls>
          <c:showLegendKey val="0"/>
          <c:showVal val="0"/>
          <c:showCatName val="0"/>
          <c:showSerName val="0"/>
          <c:showPercent val="0"/>
          <c:showBubbleSize val="0"/>
        </c:dLbls>
        <c:gapWidth val="0"/>
        <c:overlap val="100"/>
        <c:axId val="154633344"/>
        <c:axId val="154634880"/>
      </c:barChart>
      <c:catAx>
        <c:axId val="154633344"/>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4634880"/>
        <c:crosses val="autoZero"/>
        <c:auto val="0"/>
        <c:lblAlgn val="ctr"/>
        <c:lblOffset val="100"/>
        <c:noMultiLvlLbl val="0"/>
      </c:catAx>
      <c:valAx>
        <c:axId val="154634880"/>
        <c:scaling>
          <c:orientation val="minMax"/>
          <c:max val="100"/>
          <c:min val="0"/>
        </c:scaling>
        <c:delete val="0"/>
        <c:axPos val="l"/>
        <c:majorGridlines/>
        <c:title>
          <c:tx>
            <c:rich>
              <a:bodyPr/>
              <a:lstStyle/>
              <a:p>
                <a:pPr>
                  <a:defRPr/>
                </a:pPr>
                <a:r>
                  <a:rPr lang="en-US" altLang="en-US"/>
                  <a:t>Utilization (%)</a:t>
                </a:r>
              </a:p>
            </c:rich>
          </c:tx>
          <c:layout/>
          <c:overlay val="0"/>
        </c:title>
        <c:numFmt formatCode="0" sourceLinked="0"/>
        <c:majorTickMark val="out"/>
        <c:minorTickMark val="none"/>
        <c:tickLblPos val="nextTo"/>
        <c:crossAx val="15463334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CPU by Processor hnvp2  2019/7/4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1.9000000000000001</c:v>
                </c:pt>
                <c:pt idx="1">
                  <c:v>5.5916666666666659</c:v>
                </c:pt>
                <c:pt idx="2">
                  <c:v>1.5750000000000002</c:v>
                </c:pt>
                <c:pt idx="3">
                  <c:v>5.6166666666666671</c:v>
                </c:pt>
                <c:pt idx="4">
                  <c:v>1.8666666666666669</c:v>
                </c:pt>
                <c:pt idx="5">
                  <c:v>4.8583333333333334</c:v>
                </c:pt>
                <c:pt idx="6">
                  <c:v>1.8416666666666668</c:v>
                </c:pt>
                <c:pt idx="7">
                  <c:v>4.5666666666666673</c:v>
                </c:pt>
                <c:pt idx="8">
                  <c:v>0.13333333333333333</c:v>
                </c:pt>
                <c:pt idx="9">
                  <c:v>0.25</c:v>
                </c:pt>
                <c:pt idx="10">
                  <c:v>0.35000000000000009</c:v>
                </c:pt>
                <c:pt idx="11">
                  <c:v>0.29166666666666669</c:v>
                </c:pt>
                <c:pt idx="12">
                  <c:v>1.4000000000000001</c:v>
                </c:pt>
                <c:pt idx="13">
                  <c:v>0.89999999999999991</c:v>
                </c:pt>
                <c:pt idx="14">
                  <c:v>6.6666666666666666E-2</c:v>
                </c:pt>
                <c:pt idx="15">
                  <c:v>2.0416666666666665</c:v>
                </c:pt>
              </c:numCache>
            </c:numRef>
          </c:val>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0.7416666666666667</c:v>
                </c:pt>
                <c:pt idx="1">
                  <c:v>1.0416666666666667</c:v>
                </c:pt>
                <c:pt idx="2">
                  <c:v>0.82499999999999984</c:v>
                </c:pt>
                <c:pt idx="3">
                  <c:v>0.99166666666666659</c:v>
                </c:pt>
                <c:pt idx="4">
                  <c:v>1.1583333333333334</c:v>
                </c:pt>
                <c:pt idx="5">
                  <c:v>0.92499999999999993</c:v>
                </c:pt>
                <c:pt idx="6">
                  <c:v>0.7416666666666667</c:v>
                </c:pt>
                <c:pt idx="7">
                  <c:v>1.0416666666666667</c:v>
                </c:pt>
                <c:pt idx="8">
                  <c:v>7.4999999999999997E-2</c:v>
                </c:pt>
                <c:pt idx="9">
                  <c:v>0.45</c:v>
                </c:pt>
                <c:pt idx="10">
                  <c:v>0.23333333333333336</c:v>
                </c:pt>
                <c:pt idx="11">
                  <c:v>0.25000000000000006</c:v>
                </c:pt>
                <c:pt idx="12">
                  <c:v>0.20833333333333334</c:v>
                </c:pt>
                <c:pt idx="13">
                  <c:v>9.9999999999999992E-2</c:v>
                </c:pt>
                <c:pt idx="14">
                  <c:v>3.3333333333333333E-2</c:v>
                </c:pt>
                <c:pt idx="15">
                  <c:v>0.26666666666666666</c:v>
                </c:pt>
              </c:numCache>
            </c:numRef>
          </c:val>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0.45</c:v>
                </c:pt>
                <c:pt idx="1">
                  <c:v>0</c:v>
                </c:pt>
                <c:pt idx="2">
                  <c:v>0.24166666666666672</c:v>
                </c:pt>
                <c:pt idx="3">
                  <c:v>0</c:v>
                </c:pt>
                <c:pt idx="4">
                  <c:v>1.6666666666666666E-2</c:v>
                </c:pt>
                <c:pt idx="5">
                  <c:v>0</c:v>
                </c:pt>
                <c:pt idx="6">
                  <c:v>1.6666666666666666E-2</c:v>
                </c:pt>
                <c:pt idx="7">
                  <c:v>0</c:v>
                </c:pt>
                <c:pt idx="8">
                  <c:v>0</c:v>
                </c:pt>
                <c:pt idx="9">
                  <c:v>0</c:v>
                </c:pt>
                <c:pt idx="10">
                  <c:v>5.8333333333333327E-2</c:v>
                </c:pt>
                <c:pt idx="11">
                  <c:v>0</c:v>
                </c:pt>
                <c:pt idx="12">
                  <c:v>0</c:v>
                </c:pt>
                <c:pt idx="13">
                  <c:v>0</c:v>
                </c:pt>
                <c:pt idx="14">
                  <c:v>0</c:v>
                </c:pt>
                <c:pt idx="15">
                  <c:v>0</c:v>
                </c:pt>
              </c:numCache>
            </c:numRef>
          </c:val>
        </c:ser>
        <c:dLbls>
          <c:showLegendKey val="0"/>
          <c:showVal val="0"/>
          <c:showCatName val="0"/>
          <c:showSerName val="0"/>
          <c:showPercent val="0"/>
          <c:showBubbleSize val="0"/>
        </c:dLbls>
        <c:gapWidth val="150"/>
        <c:overlap val="100"/>
        <c:axId val="232803328"/>
        <c:axId val="232948480"/>
      </c:barChart>
      <c:catAx>
        <c:axId val="232803328"/>
        <c:scaling>
          <c:orientation val="minMax"/>
        </c:scaling>
        <c:delete val="0"/>
        <c:axPos val="b"/>
        <c:majorTickMark val="out"/>
        <c:minorTickMark val="none"/>
        <c:tickLblPos val="nextTo"/>
        <c:txPr>
          <a:bodyPr rot="-5400000" vert="horz"/>
          <a:lstStyle/>
          <a:p>
            <a:pPr>
              <a:defRPr/>
            </a:pPr>
            <a:endParaRPr lang="zh-CN"/>
          </a:p>
        </c:txPr>
        <c:crossAx val="232948480"/>
        <c:crosses val="autoZero"/>
        <c:auto val="1"/>
        <c:lblAlgn val="ctr"/>
        <c:lblOffset val="100"/>
        <c:tickLblSkip val="1"/>
        <c:noMultiLvlLbl val="0"/>
      </c:catAx>
      <c:valAx>
        <c:axId val="232948480"/>
        <c:scaling>
          <c:orientation val="minMax"/>
          <c:max val="100"/>
          <c:min val="0"/>
        </c:scaling>
        <c:delete val="0"/>
        <c:axPos val="l"/>
        <c:majorGridlines/>
        <c:numFmt formatCode="0" sourceLinked="0"/>
        <c:majorTickMark val="out"/>
        <c:minorTickMark val="none"/>
        <c:tickLblPos val="nextTo"/>
        <c:crossAx val="23280332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Block Size nmonreport  2019/7/4</a:t>
            </a:r>
          </a:p>
        </c:rich>
      </c:tx>
      <c:layout/>
      <c:overlay val="0"/>
    </c:title>
    <c:autoTitleDeleted val="0"/>
    <c:plotArea>
      <c:layout/>
      <c:barChart>
        <c:barDir val="col"/>
        <c:grouping val="stacked"/>
        <c:varyColors val="0"/>
        <c:ser>
          <c:idx val="0"/>
          <c:order val="0"/>
          <c:tx>
            <c:v>Avg.</c:v>
          </c:tx>
          <c:invertIfNegative val="0"/>
          <c:cat>
            <c:strRef>
              <c:f>DISKBSIZE!$B$1:$L$1</c:f>
              <c:strCache>
                <c:ptCount val="11"/>
                <c:pt idx="0">
                  <c:v>sda</c:v>
                </c:pt>
                <c:pt idx="1">
                  <c:v>sda6</c:v>
                </c:pt>
                <c:pt idx="2">
                  <c:v>sdb</c:v>
                </c:pt>
                <c:pt idx="3">
                  <c:v>sdb1</c:v>
                </c:pt>
                <c:pt idx="4">
                  <c:v>dm-1</c:v>
                </c:pt>
                <c:pt idx="5">
                  <c:v>dm-0</c:v>
                </c:pt>
                <c:pt idx="6">
                  <c:v>sda1</c:v>
                </c:pt>
                <c:pt idx="7">
                  <c:v>sda2</c:v>
                </c:pt>
                <c:pt idx="8">
                  <c:v>sda3</c:v>
                </c:pt>
                <c:pt idx="9">
                  <c:v>sda4</c:v>
                </c:pt>
                <c:pt idx="10">
                  <c:v>sda5</c:v>
                </c:pt>
              </c:strCache>
            </c:strRef>
          </c:cat>
          <c:val>
            <c:numRef>
              <c:f>DISKBSIZE!$B$15:$L$15</c:f>
              <c:numCache>
                <c:formatCode>0.0</c:formatCode>
                <c:ptCount val="11"/>
                <c:pt idx="0">
                  <c:v>21.900000000000002</c:v>
                </c:pt>
                <c:pt idx="1">
                  <c:v>20.5</c:v>
                </c:pt>
                <c:pt idx="2">
                  <c:v>2</c:v>
                </c:pt>
                <c:pt idx="3">
                  <c:v>2.4416666666666669</c:v>
                </c:pt>
                <c:pt idx="4">
                  <c:v>0.83333333333333337</c:v>
                </c:pt>
                <c:pt idx="5">
                  <c:v>5.8333333333333327E-2</c:v>
                </c:pt>
                <c:pt idx="6">
                  <c:v>0</c:v>
                </c:pt>
                <c:pt idx="7">
                  <c:v>0</c:v>
                </c:pt>
                <c:pt idx="8">
                  <c:v>0</c:v>
                </c:pt>
                <c:pt idx="9">
                  <c:v>0</c:v>
                </c:pt>
                <c:pt idx="10">
                  <c:v>0</c:v>
                </c:pt>
              </c:numCache>
            </c:numRef>
          </c:val>
        </c:ser>
        <c:ser>
          <c:idx val="1"/>
          <c:order val="1"/>
          <c:tx>
            <c:v>WAvg.</c:v>
          </c:tx>
          <c:invertIfNegative val="0"/>
          <c:val>
            <c:numRef>
              <c:f>DISKBSIZE!$B$16:$L$16</c:f>
              <c:numCache>
                <c:formatCode>0.0</c:formatCode>
                <c:ptCount val="11"/>
                <c:pt idx="0">
                  <c:v>71.225342465753414</c:v>
                </c:pt>
                <c:pt idx="1">
                  <c:v>59.197235772357715</c:v>
                </c:pt>
                <c:pt idx="2">
                  <c:v>11.254166666666668</c:v>
                </c:pt>
                <c:pt idx="3">
                  <c:v>9.6494596131968162</c:v>
                </c:pt>
                <c:pt idx="4">
                  <c:v>2.5986666666666665</c:v>
                </c:pt>
                <c:pt idx="5">
                  <c:v>0.64166666666666661</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154715264"/>
        <c:axId val="1547168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DISKBSIZE!$B$17:$L$17</c:f>
              <c:numCache>
                <c:formatCode>0.0</c:formatCode>
                <c:ptCount val="11"/>
                <c:pt idx="0">
                  <c:v>152.5</c:v>
                </c:pt>
                <c:pt idx="1">
                  <c:v>135.6</c:v>
                </c:pt>
                <c:pt idx="2">
                  <c:v>17.3</c:v>
                </c:pt>
                <c:pt idx="3">
                  <c:v>17.3</c:v>
                </c:pt>
                <c:pt idx="4">
                  <c:v>4</c:v>
                </c:pt>
                <c:pt idx="5">
                  <c:v>0.7</c:v>
                </c:pt>
                <c:pt idx="6">
                  <c:v>0</c:v>
                </c:pt>
                <c:pt idx="7">
                  <c:v>0</c:v>
                </c:pt>
                <c:pt idx="8">
                  <c:v>0</c:v>
                </c:pt>
                <c:pt idx="9">
                  <c:v>0</c:v>
                </c:pt>
                <c:pt idx="10">
                  <c:v>0</c:v>
                </c:pt>
              </c:numCache>
            </c:numRef>
          </c:val>
          <c:smooth val="0"/>
        </c:ser>
        <c:ser>
          <c:idx val="3"/>
          <c:order val="3"/>
          <c:tx>
            <c:v>Min</c:v>
          </c:tx>
          <c:spPr>
            <a:ln w="25400">
              <a:solidFill>
                <a:srgbClr val="000000"/>
              </a:solidFill>
              <a:prstDash val="solid"/>
            </a:ln>
          </c:spPr>
          <c:marker>
            <c:symbol val="none"/>
          </c:marker>
          <c:val>
            <c:numRef>
              <c:f>DISKBSIZE!$B$18:$L$18</c:f>
              <c:numCache>
                <c:formatCode>0.0</c:formatCode>
                <c:ptCount val="11"/>
                <c:pt idx="0">
                  <c:v>5.3</c:v>
                </c:pt>
                <c:pt idx="1">
                  <c:v>5.4</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54756608"/>
        <c:axId val="154803200"/>
      </c:lineChart>
      <c:catAx>
        <c:axId val="154715264"/>
        <c:scaling>
          <c:orientation val="minMax"/>
        </c:scaling>
        <c:delete val="0"/>
        <c:axPos val="b"/>
        <c:majorTickMark val="out"/>
        <c:minorTickMark val="none"/>
        <c:tickLblPos val="nextTo"/>
        <c:txPr>
          <a:bodyPr rot="-5400000" vert="horz"/>
          <a:lstStyle/>
          <a:p>
            <a:pPr>
              <a:defRPr/>
            </a:pPr>
            <a:endParaRPr lang="zh-CN"/>
          </a:p>
        </c:txPr>
        <c:crossAx val="154716800"/>
        <c:crosses val="autoZero"/>
        <c:auto val="1"/>
        <c:lblAlgn val="ctr"/>
        <c:lblOffset val="100"/>
        <c:tickLblSkip val="1"/>
        <c:noMultiLvlLbl val="0"/>
      </c:catAx>
      <c:valAx>
        <c:axId val="154716800"/>
        <c:scaling>
          <c:orientation val="minMax"/>
          <c:max val="153.5"/>
          <c:min val="0"/>
        </c:scaling>
        <c:delete val="0"/>
        <c:axPos val="l"/>
        <c:majorGridlines/>
        <c:title>
          <c:tx>
            <c:rich>
              <a:bodyPr/>
              <a:lstStyle/>
              <a:p>
                <a:pPr>
                  <a:defRPr/>
                </a:pPr>
                <a:r>
                  <a:rPr lang="en-US" altLang="en-US"/>
                  <a:t>Avg</a:t>
                </a:r>
              </a:p>
            </c:rich>
          </c:tx>
          <c:layout/>
          <c:overlay val="0"/>
        </c:title>
        <c:numFmt formatCode="0" sourceLinked="0"/>
        <c:majorTickMark val="out"/>
        <c:minorTickMark val="none"/>
        <c:tickLblPos val="nextTo"/>
        <c:crossAx val="154715264"/>
        <c:crosses val="autoZero"/>
        <c:crossBetween val="between"/>
      </c:valAx>
      <c:valAx>
        <c:axId val="154803200"/>
        <c:scaling>
          <c:orientation val="minMax"/>
          <c:max val="153.5"/>
          <c:min val="0"/>
        </c:scaling>
        <c:delete val="0"/>
        <c:axPos val="r"/>
        <c:title>
          <c:tx>
            <c:rich>
              <a:bodyPr/>
              <a:lstStyle/>
              <a:p>
                <a:pPr>
                  <a:defRPr/>
                </a:pPr>
                <a:r>
                  <a:rPr lang="en-US" altLang="en-US"/>
                  <a:t>Min/Max</a:t>
                </a:r>
              </a:p>
            </c:rich>
          </c:tx>
          <c:layout/>
          <c:overlay val="0"/>
        </c:title>
        <c:numFmt formatCode="0" sourceLinked="0"/>
        <c:majorTickMark val="out"/>
        <c:minorTickMark val="none"/>
        <c:tickLblPos val="nextTo"/>
        <c:crossAx val="154756608"/>
        <c:crosses val="max"/>
        <c:crossBetween val="between"/>
      </c:valAx>
      <c:catAx>
        <c:axId val="154756608"/>
        <c:scaling>
          <c:orientation val="minMax"/>
        </c:scaling>
        <c:delete val="1"/>
        <c:axPos val="b"/>
        <c:majorTickMark val="out"/>
        <c:minorTickMark val="none"/>
        <c:tickLblPos val="nextTo"/>
        <c:crossAx val="15480320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Block Size nmonreport  2019/7/4</a:t>
            </a:r>
          </a:p>
        </c:rich>
      </c:tx>
      <c:layout/>
      <c:overlay val="0"/>
    </c:title>
    <c:autoTitleDeleted val="0"/>
    <c:plotArea>
      <c:layout/>
      <c:lineChart>
        <c:grouping val="standard"/>
        <c:varyColors val="0"/>
        <c:ser>
          <c:idx val="0"/>
          <c:order val="0"/>
          <c:tx>
            <c:strRef>
              <c:f>DISKBSIZE!$B$1</c:f>
              <c:strCache>
                <c:ptCount val="1"/>
                <c:pt idx="0">
                  <c:v>sda</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DISKBSIZE!$B$2:$B$13</c:f>
              <c:numCache>
                <c:formatCode>General</c:formatCode>
                <c:ptCount val="12"/>
                <c:pt idx="0">
                  <c:v>10</c:v>
                </c:pt>
                <c:pt idx="1">
                  <c:v>16</c:v>
                </c:pt>
                <c:pt idx="2">
                  <c:v>11</c:v>
                </c:pt>
                <c:pt idx="3">
                  <c:v>6</c:v>
                </c:pt>
                <c:pt idx="4">
                  <c:v>14</c:v>
                </c:pt>
                <c:pt idx="5">
                  <c:v>152.5</c:v>
                </c:pt>
                <c:pt idx="6">
                  <c:v>5.3</c:v>
                </c:pt>
                <c:pt idx="7">
                  <c:v>6</c:v>
                </c:pt>
                <c:pt idx="8">
                  <c:v>10</c:v>
                </c:pt>
                <c:pt idx="9">
                  <c:v>10</c:v>
                </c:pt>
                <c:pt idx="10">
                  <c:v>10</c:v>
                </c:pt>
                <c:pt idx="11">
                  <c:v>12</c:v>
                </c:pt>
              </c:numCache>
            </c:numRef>
          </c:val>
          <c:smooth val="0"/>
        </c:ser>
        <c:ser>
          <c:idx val="1"/>
          <c:order val="1"/>
          <c:tx>
            <c:strRef>
              <c:f>DISKBSIZE!$C$1</c:f>
              <c:strCache>
                <c:ptCount val="1"/>
                <c:pt idx="0">
                  <c:v>sda6</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DISKBSIZE!$C$2:$C$13</c:f>
              <c:numCache>
                <c:formatCode>General</c:formatCode>
                <c:ptCount val="12"/>
                <c:pt idx="0">
                  <c:v>10</c:v>
                </c:pt>
                <c:pt idx="1">
                  <c:v>16</c:v>
                </c:pt>
                <c:pt idx="2">
                  <c:v>11</c:v>
                </c:pt>
                <c:pt idx="3">
                  <c:v>6</c:v>
                </c:pt>
                <c:pt idx="4">
                  <c:v>14</c:v>
                </c:pt>
                <c:pt idx="5">
                  <c:v>135.6</c:v>
                </c:pt>
                <c:pt idx="6">
                  <c:v>5.4</c:v>
                </c:pt>
                <c:pt idx="7">
                  <c:v>6</c:v>
                </c:pt>
                <c:pt idx="8">
                  <c:v>10</c:v>
                </c:pt>
                <c:pt idx="9">
                  <c:v>10</c:v>
                </c:pt>
                <c:pt idx="10">
                  <c:v>10</c:v>
                </c:pt>
                <c:pt idx="11">
                  <c:v>12</c:v>
                </c:pt>
              </c:numCache>
            </c:numRef>
          </c:val>
          <c:smooth val="0"/>
        </c:ser>
        <c:ser>
          <c:idx val="2"/>
          <c:order val="2"/>
          <c:tx>
            <c:strRef>
              <c:f>DISKBSIZE!$D$1</c:f>
              <c:strCache>
                <c:ptCount val="1"/>
                <c:pt idx="0">
                  <c:v>sdb</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DISKBSIZE!$D$2:$D$13</c:f>
              <c:numCache>
                <c:formatCode>General</c:formatCode>
                <c:ptCount val="12"/>
                <c:pt idx="0">
                  <c:v>17.3</c:v>
                </c:pt>
                <c:pt idx="1">
                  <c:v>0</c:v>
                </c:pt>
                <c:pt idx="2">
                  <c:v>0</c:v>
                </c:pt>
                <c:pt idx="3">
                  <c:v>0</c:v>
                </c:pt>
                <c:pt idx="4">
                  <c:v>2.6</c:v>
                </c:pt>
                <c:pt idx="5">
                  <c:v>0</c:v>
                </c:pt>
                <c:pt idx="6">
                  <c:v>0</c:v>
                </c:pt>
                <c:pt idx="7">
                  <c:v>0.7</c:v>
                </c:pt>
                <c:pt idx="8">
                  <c:v>0</c:v>
                </c:pt>
                <c:pt idx="9">
                  <c:v>0</c:v>
                </c:pt>
                <c:pt idx="10">
                  <c:v>3.4</c:v>
                </c:pt>
                <c:pt idx="11">
                  <c:v>0</c:v>
                </c:pt>
              </c:numCache>
            </c:numRef>
          </c:val>
          <c:smooth val="0"/>
        </c:ser>
        <c:ser>
          <c:idx val="3"/>
          <c:order val="3"/>
          <c:tx>
            <c:strRef>
              <c:f>DISKBSIZE!$E$1</c:f>
              <c:strCache>
                <c:ptCount val="1"/>
                <c:pt idx="0">
                  <c:v>sdb1</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DISKBSIZE!$E$2:$E$13</c:f>
              <c:numCache>
                <c:formatCode>General</c:formatCode>
                <c:ptCount val="12"/>
                <c:pt idx="0">
                  <c:v>17.3</c:v>
                </c:pt>
                <c:pt idx="1">
                  <c:v>0</c:v>
                </c:pt>
                <c:pt idx="2">
                  <c:v>0</c:v>
                </c:pt>
                <c:pt idx="3">
                  <c:v>0</c:v>
                </c:pt>
                <c:pt idx="4">
                  <c:v>4.3</c:v>
                </c:pt>
                <c:pt idx="5">
                  <c:v>0</c:v>
                </c:pt>
                <c:pt idx="6">
                  <c:v>0</c:v>
                </c:pt>
                <c:pt idx="7">
                  <c:v>2</c:v>
                </c:pt>
                <c:pt idx="8">
                  <c:v>0</c:v>
                </c:pt>
                <c:pt idx="9">
                  <c:v>0</c:v>
                </c:pt>
                <c:pt idx="10">
                  <c:v>5.7</c:v>
                </c:pt>
                <c:pt idx="11">
                  <c:v>0</c:v>
                </c:pt>
              </c:numCache>
            </c:numRef>
          </c:val>
          <c:smooth val="0"/>
        </c:ser>
        <c:ser>
          <c:idx val="4"/>
          <c:order val="4"/>
          <c:tx>
            <c:strRef>
              <c:f>DISKBSIZE!$F$1</c:f>
              <c:strCache>
                <c:ptCount val="1"/>
                <c:pt idx="0">
                  <c:v>dm-1</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DISKBSIZE!$F$2:$F$13</c:f>
              <c:numCache>
                <c:formatCode>General</c:formatCode>
                <c:ptCount val="12"/>
                <c:pt idx="0">
                  <c:v>4</c:v>
                </c:pt>
                <c:pt idx="1">
                  <c:v>0</c:v>
                </c:pt>
                <c:pt idx="2">
                  <c:v>0</c:v>
                </c:pt>
                <c:pt idx="3">
                  <c:v>0</c:v>
                </c:pt>
                <c:pt idx="4">
                  <c:v>2.6</c:v>
                </c:pt>
                <c:pt idx="5">
                  <c:v>0</c:v>
                </c:pt>
                <c:pt idx="6">
                  <c:v>0</c:v>
                </c:pt>
                <c:pt idx="7">
                  <c:v>0</c:v>
                </c:pt>
                <c:pt idx="8">
                  <c:v>0</c:v>
                </c:pt>
                <c:pt idx="9">
                  <c:v>0</c:v>
                </c:pt>
                <c:pt idx="10">
                  <c:v>3.4</c:v>
                </c:pt>
                <c:pt idx="11">
                  <c:v>0</c:v>
                </c:pt>
              </c:numCache>
            </c:numRef>
          </c:val>
          <c:smooth val="0"/>
        </c:ser>
        <c:ser>
          <c:idx val="5"/>
          <c:order val="5"/>
          <c:tx>
            <c:strRef>
              <c:f>DISKBSIZE!$G$1</c:f>
              <c:strCache>
                <c:ptCount val="1"/>
                <c:pt idx="0">
                  <c:v>dm-0</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DISKBSIZE!$G$2:$G$13</c:f>
              <c:numCache>
                <c:formatCode>General</c:formatCode>
                <c:ptCount val="12"/>
                <c:pt idx="0">
                  <c:v>0</c:v>
                </c:pt>
                <c:pt idx="1">
                  <c:v>0</c:v>
                </c:pt>
                <c:pt idx="2">
                  <c:v>0</c:v>
                </c:pt>
                <c:pt idx="3">
                  <c:v>0</c:v>
                </c:pt>
                <c:pt idx="4">
                  <c:v>0</c:v>
                </c:pt>
                <c:pt idx="5">
                  <c:v>0</c:v>
                </c:pt>
                <c:pt idx="6">
                  <c:v>0</c:v>
                </c:pt>
                <c:pt idx="7">
                  <c:v>0.7</c:v>
                </c:pt>
                <c:pt idx="8">
                  <c:v>0</c:v>
                </c:pt>
                <c:pt idx="9">
                  <c:v>0</c:v>
                </c:pt>
                <c:pt idx="10">
                  <c:v>0</c:v>
                </c:pt>
                <c:pt idx="11">
                  <c:v>0</c:v>
                </c:pt>
              </c:numCache>
            </c:numRef>
          </c:val>
          <c:smooth val="0"/>
        </c:ser>
        <c:ser>
          <c:idx val="6"/>
          <c:order val="6"/>
          <c:tx>
            <c:strRef>
              <c:f>DISKBSIZE!$H$1</c:f>
              <c:strCache>
                <c:ptCount val="1"/>
                <c:pt idx="0">
                  <c:v>sda1</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DISKBSIZE!$H$2:$H$13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7"/>
          <c:order val="7"/>
          <c:tx>
            <c:strRef>
              <c:f>DISKBSIZE!$I$1</c:f>
              <c:strCache>
                <c:ptCount val="1"/>
                <c:pt idx="0">
                  <c:v>sda2</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DISKBSIZE!$I$2:$I$13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8"/>
          <c:order val="8"/>
          <c:tx>
            <c:strRef>
              <c:f>DISKBSIZE!$J$1</c:f>
              <c:strCache>
                <c:ptCount val="1"/>
                <c:pt idx="0">
                  <c:v>sda3</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DISKBSIZE!$J$2:$J$13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9"/>
          <c:order val="9"/>
          <c:tx>
            <c:strRef>
              <c:f>DISKBSIZE!$K$1</c:f>
              <c:strCache>
                <c:ptCount val="1"/>
                <c:pt idx="0">
                  <c:v>sda4</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DISKBSIZE!$K$2:$K$13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10"/>
          <c:order val="10"/>
          <c:tx>
            <c:strRef>
              <c:f>DISKBSIZE!$L$1</c:f>
              <c:strCache>
                <c:ptCount val="1"/>
                <c:pt idx="0">
                  <c:v>sda5</c:v>
                </c:pt>
              </c:strCache>
            </c:strRef>
          </c:tx>
          <c:marker>
            <c:symbol val="none"/>
          </c:marker>
          <c:cat>
            <c:numRef>
              <c:f>DISKBSIZE!$A$2:$A$13</c:f>
              <c:numCache>
                <c:formatCode>h:mm:ss</c:formatCode>
                <c:ptCount val="12"/>
                <c:pt idx="0">
                  <c:v>43650.202372685184</c:v>
                </c:pt>
                <c:pt idx="1">
                  <c:v>43650.202430555553</c:v>
                </c:pt>
                <c:pt idx="2">
                  <c:v>43650.202488425923</c:v>
                </c:pt>
                <c:pt idx="3">
                  <c:v>43650.202546296299</c:v>
                </c:pt>
                <c:pt idx="4">
                  <c:v>43650.202604166669</c:v>
                </c:pt>
                <c:pt idx="5">
                  <c:v>43650.202662037038</c:v>
                </c:pt>
                <c:pt idx="6">
                  <c:v>43650.202719907407</c:v>
                </c:pt>
                <c:pt idx="7">
                  <c:v>43650.202777777777</c:v>
                </c:pt>
                <c:pt idx="8">
                  <c:v>43650.202835648146</c:v>
                </c:pt>
                <c:pt idx="9">
                  <c:v>43650.202893518515</c:v>
                </c:pt>
                <c:pt idx="10">
                  <c:v>43650.202951388892</c:v>
                </c:pt>
                <c:pt idx="11">
                  <c:v>43650.203009259261</c:v>
                </c:pt>
              </c:numCache>
            </c:numRef>
          </c:cat>
          <c:val>
            <c:numRef>
              <c:f>DISKBSIZE!$L$2:$L$13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54784896"/>
        <c:axId val="154787200"/>
      </c:lineChart>
      <c:catAx>
        <c:axId val="154784896"/>
        <c:scaling>
          <c:orientation val="minMax"/>
        </c:scaling>
        <c:delete val="0"/>
        <c:axPos val="b"/>
        <c:numFmt formatCode="hh:mm" sourceLinked="0"/>
        <c:majorTickMark val="none"/>
        <c:minorTickMark val="none"/>
        <c:tickLblPos val="nextTo"/>
        <c:txPr>
          <a:bodyPr rot="-5400000" vert="horz"/>
          <a:lstStyle/>
          <a:p>
            <a:pPr>
              <a:defRPr/>
            </a:pPr>
            <a:endParaRPr lang="zh-CN"/>
          </a:p>
        </c:txPr>
        <c:crossAx val="154787200"/>
        <c:crosses val="autoZero"/>
        <c:auto val="0"/>
        <c:lblAlgn val="ctr"/>
        <c:lblOffset val="100"/>
        <c:noMultiLvlLbl val="0"/>
      </c:catAx>
      <c:valAx>
        <c:axId val="154787200"/>
        <c:scaling>
          <c:orientation val="minMax"/>
          <c:min val="0"/>
        </c:scaling>
        <c:delete val="0"/>
        <c:axPos val="l"/>
        <c:majorGridlines/>
        <c:numFmt formatCode="0" sourceLinked="0"/>
        <c:majorTickMark val="out"/>
        <c:minorTickMark val="none"/>
        <c:tickLblPos val="nextTo"/>
        <c:crossAx val="15478489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Disk %Busy nmonreport  2019/7/4</a:t>
            </a:r>
          </a:p>
        </c:rich>
      </c:tx>
      <c:layout/>
      <c:overlay val="0"/>
    </c:title>
    <c:autoTitleDeleted val="0"/>
    <c:plotArea>
      <c:layout/>
      <c:barChart>
        <c:barDir val="col"/>
        <c:grouping val="stacked"/>
        <c:varyColors val="0"/>
        <c:ser>
          <c:idx val="0"/>
          <c:order val="0"/>
          <c:tx>
            <c:v>Avg.</c:v>
          </c:tx>
          <c:invertIfNegative val="0"/>
          <c:cat>
            <c:strRef>
              <c:f>DISKBUSY!$B$1:$L$1</c:f>
              <c:strCache>
                <c:ptCount val="11"/>
                <c:pt idx="0">
                  <c:v>sda6</c:v>
                </c:pt>
                <c:pt idx="1">
                  <c:v>sdb</c:v>
                </c:pt>
                <c:pt idx="2">
                  <c:v>sdb1</c:v>
                </c:pt>
                <c:pt idx="3">
                  <c:v>dm-1</c:v>
                </c:pt>
                <c:pt idx="4">
                  <c:v>sda</c:v>
                </c:pt>
                <c:pt idx="5">
                  <c:v>sda1</c:v>
                </c:pt>
                <c:pt idx="6">
                  <c:v>sda2</c:v>
                </c:pt>
                <c:pt idx="7">
                  <c:v>sda3</c:v>
                </c:pt>
                <c:pt idx="8">
                  <c:v>sda4</c:v>
                </c:pt>
                <c:pt idx="9">
                  <c:v>sda5</c:v>
                </c:pt>
                <c:pt idx="10">
                  <c:v>dm-0</c:v>
                </c:pt>
              </c:strCache>
            </c:strRef>
          </c:cat>
          <c:val>
            <c:numRef>
              <c:f>DISKBUSY!$B$15:$L$15</c:f>
              <c:numCache>
                <c:formatCode>0.0</c:formatCode>
                <c:ptCount val="11"/>
                <c:pt idx="0">
                  <c:v>0.16666666666666666</c:v>
                </c:pt>
                <c:pt idx="1">
                  <c:v>0.16666666666666666</c:v>
                </c:pt>
                <c:pt idx="2">
                  <c:v>0.16666666666666666</c:v>
                </c:pt>
                <c:pt idx="3">
                  <c:v>0.16666666666666666</c:v>
                </c:pt>
                <c:pt idx="4">
                  <c:v>0.10833333333333334</c:v>
                </c:pt>
                <c:pt idx="5">
                  <c:v>0</c:v>
                </c:pt>
                <c:pt idx="6">
                  <c:v>0</c:v>
                </c:pt>
                <c:pt idx="7">
                  <c:v>0</c:v>
                </c:pt>
                <c:pt idx="8">
                  <c:v>0</c:v>
                </c:pt>
                <c:pt idx="9">
                  <c:v>0</c:v>
                </c:pt>
                <c:pt idx="10">
                  <c:v>0</c:v>
                </c:pt>
              </c:numCache>
            </c:numRef>
          </c:val>
        </c:ser>
        <c:ser>
          <c:idx val="1"/>
          <c:order val="1"/>
          <c:tx>
            <c:v>WAvg.</c:v>
          </c:tx>
          <c:invertIfNegative val="0"/>
          <c:val>
            <c:numRef>
              <c:f>DISKBUSY!$B$16:$L$16</c:f>
              <c:numCache>
                <c:formatCode>0.0</c:formatCode>
                <c:ptCount val="11"/>
                <c:pt idx="0">
                  <c:v>1.8333333333333333</c:v>
                </c:pt>
                <c:pt idx="1">
                  <c:v>1.8333333333333333</c:v>
                </c:pt>
                <c:pt idx="2">
                  <c:v>1.8333333333333333</c:v>
                </c:pt>
                <c:pt idx="3">
                  <c:v>1.8333333333333333</c:v>
                </c:pt>
                <c:pt idx="4">
                  <c:v>1.1916666666666667</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overlap val="100"/>
        <c:axId val="155504640"/>
        <c:axId val="1555061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DISKBUSY!$B$17:$L$17</c:f>
              <c:numCache>
                <c:formatCode>0.0</c:formatCode>
                <c:ptCount val="11"/>
                <c:pt idx="0">
                  <c:v>2</c:v>
                </c:pt>
                <c:pt idx="1">
                  <c:v>2</c:v>
                </c:pt>
                <c:pt idx="2">
                  <c:v>2</c:v>
                </c:pt>
                <c:pt idx="3">
                  <c:v>2</c:v>
                </c:pt>
                <c:pt idx="4">
                  <c:v>1.3</c:v>
                </c:pt>
                <c:pt idx="5">
                  <c:v>0</c:v>
                </c:pt>
                <c:pt idx="6">
                  <c:v>0</c:v>
                </c:pt>
                <c:pt idx="7">
                  <c:v>0</c:v>
                </c:pt>
                <c:pt idx="8">
                  <c:v>0</c:v>
                </c:pt>
                <c:pt idx="9">
                  <c:v>0</c:v>
                </c:pt>
                <c:pt idx="10">
                  <c:v>0</c:v>
                </c:pt>
              </c:numCache>
            </c:numRef>
          </c:val>
          <c:smooth val="0"/>
        </c:ser>
        <c:ser>
          <c:idx val="3"/>
          <c:order val="3"/>
          <c:tx>
            <c:v>Min</c:v>
          </c:tx>
          <c:spPr>
            <a:ln w="25400">
              <a:solidFill>
                <a:srgbClr val="000000"/>
              </a:solidFill>
              <a:prstDash val="solid"/>
            </a:ln>
          </c:spPr>
          <c:marker>
            <c:symbol val="none"/>
          </c:marker>
          <c:val>
            <c:numRef>
              <c:f>DISKBUSY!$B$18:$L$18</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54883968"/>
        <c:axId val="154880256"/>
      </c:lineChart>
      <c:catAx>
        <c:axId val="155504640"/>
        <c:scaling>
          <c:orientation val="minMax"/>
        </c:scaling>
        <c:delete val="0"/>
        <c:axPos val="b"/>
        <c:majorTickMark val="out"/>
        <c:minorTickMark val="none"/>
        <c:tickLblPos val="nextTo"/>
        <c:txPr>
          <a:bodyPr rot="-5400000" vert="horz"/>
          <a:lstStyle/>
          <a:p>
            <a:pPr>
              <a:defRPr/>
            </a:pPr>
            <a:endParaRPr lang="zh-CN"/>
          </a:p>
        </c:txPr>
        <c:crossAx val="155506176"/>
        <c:crosses val="autoZero"/>
        <c:auto val="1"/>
        <c:lblAlgn val="ctr"/>
        <c:lblOffset val="100"/>
        <c:tickLblSkip val="1"/>
        <c:noMultiLvlLbl val="0"/>
      </c:catAx>
      <c:valAx>
        <c:axId val="155506176"/>
        <c:scaling>
          <c:orientation val="minMax"/>
          <c:max val="3"/>
          <c:min val="0"/>
        </c:scaling>
        <c:delete val="0"/>
        <c:axPos val="l"/>
        <c:majorGridlines/>
        <c:title>
          <c:tx>
            <c:rich>
              <a:bodyPr/>
              <a:lstStyle/>
              <a:p>
                <a:pPr>
                  <a:defRPr/>
                </a:pPr>
                <a:r>
                  <a:rPr lang="en-US" altLang="en-US"/>
                  <a:t>Avg</a:t>
                </a:r>
                <a:endParaRPr altLang="en-US"/>
              </a:p>
            </c:rich>
          </c:tx>
          <c:overlay val="0"/>
        </c:title>
        <c:numFmt formatCode="0.0" sourceLinked="0"/>
        <c:majorTickMark val="out"/>
        <c:minorTickMark val="none"/>
        <c:tickLblPos val="nextTo"/>
        <c:crossAx val="155504640"/>
        <c:crosses val="autoZero"/>
        <c:crossBetween val="between"/>
      </c:valAx>
      <c:valAx>
        <c:axId val="154880256"/>
        <c:scaling>
          <c:orientation val="minMax"/>
          <c:max val="3"/>
          <c:min val="0"/>
        </c:scaling>
        <c:delete val="0"/>
        <c:axPos val="r"/>
        <c:title>
          <c:tx>
            <c:rich>
              <a:bodyPr/>
              <a:lstStyle/>
              <a:p>
                <a:pPr>
                  <a:defRPr/>
                </a:pPr>
                <a:r>
                  <a:rPr lang="en-US" altLang="en-US"/>
                  <a:t>Min/Max</a:t>
                </a:r>
                <a:endParaRPr altLang="en-US"/>
              </a:p>
            </c:rich>
          </c:tx>
          <c:overlay val="0"/>
        </c:title>
        <c:numFmt formatCode="0.0" sourceLinked="0"/>
        <c:majorTickMark val="out"/>
        <c:minorTickMark val="none"/>
        <c:tickLblPos val="nextTo"/>
        <c:crossAx val="154883968"/>
        <c:crosses val="max"/>
        <c:crossBetween val="between"/>
      </c:valAx>
      <c:catAx>
        <c:axId val="154883968"/>
        <c:scaling>
          <c:orientation val="minMax"/>
        </c:scaling>
        <c:delete val="1"/>
        <c:axPos val="b"/>
        <c:majorTickMark val="out"/>
        <c:minorTickMark val="none"/>
        <c:tickLblPos val="nextTo"/>
        <c:crossAx val="15488025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tabColor rgb="FFFF0000"/>
  </sheetPr>
  <sheetViews>
    <sheetView zoomScale="12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23</xdr:col>
      <xdr:colOff>72389</xdr:colOff>
      <xdr:row>37</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24</xdr:col>
      <xdr:colOff>200025</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24</xdr:col>
      <xdr:colOff>200025</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110489</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22</xdr:col>
      <xdr:colOff>110489</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22</xdr:col>
      <xdr:colOff>424814</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86</xdr:row>
      <xdr:rowOff>38100</xdr:rowOff>
    </xdr:from>
    <xdr:to>
      <xdr:col>22</xdr:col>
      <xdr:colOff>424814</xdr:colOff>
      <xdr:row>122</xdr:row>
      <xdr:rowOff>38100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22</xdr:col>
      <xdr:colOff>424814</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22</xdr:col>
      <xdr:colOff>424814</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86</xdr:row>
      <xdr:rowOff>38100</xdr:rowOff>
    </xdr:from>
    <xdr:to>
      <xdr:col>22</xdr:col>
      <xdr:colOff>424814</xdr:colOff>
      <xdr:row>122</xdr:row>
      <xdr:rowOff>38100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119</xdr:row>
      <xdr:rowOff>12700</xdr:rowOff>
    </xdr:from>
    <xdr:to>
      <xdr:col>21</xdr:col>
      <xdr:colOff>167639</xdr:colOff>
      <xdr:row>155</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155</xdr:row>
      <xdr:rowOff>25400</xdr:rowOff>
    </xdr:from>
    <xdr:to>
      <xdr:col>21</xdr:col>
      <xdr:colOff>167639</xdr:colOff>
      <xdr:row>191</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191</xdr:row>
      <xdr:rowOff>38100</xdr:rowOff>
    </xdr:from>
    <xdr:to>
      <xdr:col>21</xdr:col>
      <xdr:colOff>167639</xdr:colOff>
      <xdr:row>227</xdr:row>
      <xdr:rowOff>38100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227</xdr:row>
      <xdr:rowOff>50800</xdr:rowOff>
    </xdr:from>
    <xdr:to>
      <xdr:col>21</xdr:col>
      <xdr:colOff>167639</xdr:colOff>
      <xdr:row>263</xdr:row>
      <xdr:rowOff>50800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22</xdr:col>
      <xdr:colOff>424814</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7500" cy="6082500"/>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21</xdr:col>
      <xdr:colOff>558164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21</xdr:col>
      <xdr:colOff>558164</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22</xdr:col>
      <xdr:colOff>424814</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22</xdr:col>
      <xdr:colOff>424814</xdr:colOff>
      <xdr:row>53</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24</xdr:col>
      <xdr:colOff>200025</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24</xdr:col>
      <xdr:colOff>200025</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24</xdr:col>
      <xdr:colOff>200025</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24</xdr:col>
      <xdr:colOff>200025</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24</xdr:col>
      <xdr:colOff>200025</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24</xdr:col>
      <xdr:colOff>200025</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14</xdr:row>
      <xdr:rowOff>12700</xdr:rowOff>
    </xdr:from>
    <xdr:to>
      <xdr:col>24</xdr:col>
      <xdr:colOff>200025</xdr:colOff>
      <xdr:row>50</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50</xdr:row>
      <xdr:rowOff>25400</xdr:rowOff>
    </xdr:from>
    <xdr:to>
      <xdr:col>24</xdr:col>
      <xdr:colOff>200025</xdr:colOff>
      <xdr:row>86</xdr:row>
      <xdr:rowOff>25400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649.715588078703" createdVersion="1" refreshedVersion="4" recordCount="117">
  <cacheSource type="worksheet">
    <worksheetSource ref="A1:Q118" sheet="TOP"/>
  </cacheSource>
  <cacheFields count="17">
    <cacheField name="Time" numFmtId="21">
      <sharedItems containsSemiMixedTypes="0" containsNonDate="0" containsDate="1" containsString="0" minDate="2019-07-04T04:51:30" maxDate="2019-07-04T04:52:20" count="11">
        <d v="2019-07-04T04:51:30"/>
        <d v="2019-07-04T04:51:55"/>
        <d v="2019-07-04T04:51:35"/>
        <d v="2019-07-04T04:51:40"/>
        <d v="2019-07-04T04:51:45"/>
        <d v="2019-07-04T04:51:50"/>
        <d v="2019-07-04T04:52:00"/>
        <d v="2019-07-04T04:52:05"/>
        <d v="2019-07-04T04:52:10"/>
        <d v="2019-07-04T04:52:15"/>
        <d v="2019-07-04T04:52:20"/>
      </sharedItems>
    </cacheField>
    <cacheField name="PID" numFmtId="0">
      <sharedItems containsSemiMixedTypes="0" containsString="0" containsNumber="1" containsInteger="1" minValue="3" maxValue="32237" count="28">
        <n v="9067"/>
        <n v="9099"/>
        <n v="7442"/>
        <n v="9116"/>
        <n v="9228"/>
        <n v="15718"/>
        <n v="32237"/>
        <n v="682"/>
        <n v="3"/>
        <n v="30806"/>
        <n v="21792"/>
        <n v="4398"/>
        <n v="6"/>
        <n v="8544"/>
        <n v="27931"/>
        <n v="21074"/>
        <n v="1740"/>
        <n v="15759"/>
        <n v="7831"/>
        <n v="7257"/>
        <n v="15868"/>
        <n v="42"/>
        <n v="43"/>
        <n v="45"/>
        <n v="47"/>
        <n v="9046"/>
        <n v="15870"/>
        <n v="8336"/>
      </sharedItems>
    </cacheField>
    <cacheField name="%CPU" numFmtId="0">
      <sharedItems containsSemiMixedTypes="0" containsString="0" containsNumber="1" minValue="0.2" maxValue="34.799999999999997"/>
    </cacheField>
    <cacheField name="%Usr" numFmtId="0">
      <sharedItems containsSemiMixedTypes="0" containsString="0" containsNumber="1" minValue="0" maxValue="30.03"/>
    </cacheField>
    <cacheField name="%Sys" numFmtId="0">
      <sharedItems containsSemiMixedTypes="0" containsString="0" containsNumber="1" minValue="0" maxValue="5.38"/>
    </cacheField>
    <cacheField name="Size" numFmtId="0">
      <sharedItems containsSemiMixedTypes="0" containsString="0" containsNumber="1" containsInteger="1" minValue="0" maxValue="63407796"/>
    </cacheField>
    <cacheField name="ResSet" numFmtId="0">
      <sharedItems containsSemiMixedTypes="0" containsString="0" containsNumber="1" containsInteger="1" minValue="0" maxValue="8583480"/>
    </cacheField>
    <cacheField name="ResText" numFmtId="0">
      <sharedItems containsSemiMixedTypes="0" containsString="0" containsNumber="1" containsInteger="1" minValue="0" maxValue="11840"/>
    </cacheField>
    <cacheField name="ResData" numFmtId="0">
      <sharedItems containsSemiMixedTypes="0" containsString="0" containsNumber="1" containsInteger="1" minValue="0" maxValue="63156480"/>
    </cacheField>
    <cacheField name="ShdLib" numFmtId="0">
      <sharedItems containsSemiMixedTypes="0" containsString="0" containsNumber="1" containsInteger="1" minValue="0" maxValue="20388"/>
    </cacheField>
    <cacheField name="MinorFault" numFmtId="0">
      <sharedItems containsSemiMixedTypes="0" containsString="0" containsNumber="1" containsInteger="1" minValue="0" maxValue="159"/>
    </cacheField>
    <cacheField name="MajorFault" numFmtId="0">
      <sharedItems containsSemiMixedTypes="0" containsString="0" containsNumber="1" containsInteger="1" minValue="0" maxValue="0"/>
    </cacheField>
    <cacheField name="Command" numFmtId="0">
      <sharedItems count="23">
        <s v="gnome-screensav"/>
        <s v="gvfs-afc-volume"/>
        <s v="irqbalance"/>
        <s v="java"/>
        <s v="kjournald"/>
        <s v="ksoftirqd/0"/>
        <s v="kworker/0:0"/>
        <s v="kworker/2:0"/>
        <s v="kworker/3:2"/>
        <s v="kworker/u64:0"/>
        <s v="libvirtd"/>
        <s v="mysqld"/>
        <s v="nginx"/>
        <s v="nmon_x86_64_cen"/>
        <s v="python"/>
        <s v="qemu-kvm"/>
        <s v="rcu_sched"/>
        <s v="rcuos/0"/>
        <s v="rcuos/2"/>
        <s v="rcuos/4"/>
        <s v="udisks-daemon"/>
        <s v="vhost-15868"/>
        <s v="Xvnc"/>
      </sharedItems>
    </cacheField>
    <cacheField name="Threads" numFmtId="0">
      <sharedItems containsSemiMixedTypes="0" containsString="0" containsNumber="1" containsInteger="1" minValue="1" maxValue="61"/>
    </cacheField>
    <cacheField name="IOwaitTime" numFmtId="0">
      <sharedItems containsSemiMixedTypes="0" containsString="0" containsNumber="1" containsInteger="1" minValue="0" maxValue="3"/>
    </cacheField>
    <cacheField name="IntervalCPU%" numFmtId="2">
      <sharedItems containsMixedTypes="1" containsNumber="1" minValue="1.2500000000000001E-2" maxValue="2.5662500000000001"/>
    </cacheField>
    <cacheField name="WSet" numFmtId="3">
      <sharedItems containsMixedTypes="1" containsNumber="1" containsInteger="1" minValue="0" maxValue="730977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x v="0"/>
    <x v="0"/>
    <n v="0.2"/>
    <n v="0.2"/>
    <n v="0"/>
    <n v="285568"/>
    <n v="22848"/>
    <n v="152"/>
    <n v="17940"/>
    <n v="4864"/>
    <n v="0"/>
    <n v="0"/>
    <x v="0"/>
    <n v="1"/>
    <n v="0"/>
    <n v="1.2500000000000001E-2"/>
    <n v="18092"/>
  </r>
  <r>
    <x v="1"/>
    <x v="1"/>
    <n v="0.2"/>
    <n v="0"/>
    <n v="0.2"/>
    <n v="234832"/>
    <n v="1976"/>
    <n v="44"/>
    <n v="74136"/>
    <n v="1608"/>
    <n v="0"/>
    <n v="0"/>
    <x v="1"/>
    <n v="2"/>
    <n v="0"/>
    <n v="1.2500000000000001E-2"/>
    <n v="74180"/>
  </r>
  <r>
    <x v="2"/>
    <x v="2"/>
    <n v="0.2"/>
    <n v="0"/>
    <n v="0.2"/>
    <n v="18460"/>
    <n v="836"/>
    <n v="44"/>
    <n v="500"/>
    <n v="492"/>
    <n v="2"/>
    <n v="0"/>
    <x v="2"/>
    <n v="1"/>
    <n v="0"/>
    <n v="1.2500000000000001E-2"/>
    <n v="544"/>
  </r>
  <r>
    <x v="0"/>
    <x v="3"/>
    <n v="0.99"/>
    <n v="0.6"/>
    <n v="0.4"/>
    <n v="5191624"/>
    <n v="134508"/>
    <n v="52"/>
    <n v="5006040"/>
    <n v="11672"/>
    <n v="0"/>
    <n v="0"/>
    <x v="3"/>
    <n v="40"/>
    <n v="0"/>
    <s v=" "/>
    <s v=" "/>
  </r>
  <r>
    <x v="0"/>
    <x v="4"/>
    <n v="1.39"/>
    <n v="0.6"/>
    <n v="0.8"/>
    <n v="5118744"/>
    <n v="368108"/>
    <n v="52"/>
    <n v="4935232"/>
    <n v="11008"/>
    <n v="0"/>
    <n v="0"/>
    <x v="3"/>
    <n v="37"/>
    <n v="0"/>
    <s v=" "/>
    <s v=" "/>
  </r>
  <r>
    <x v="0"/>
    <x v="5"/>
    <n v="0.2"/>
    <n v="0.2"/>
    <n v="0"/>
    <n v="34405976"/>
    <n v="145444"/>
    <n v="4"/>
    <n v="34232520"/>
    <n v="11744"/>
    <n v="0"/>
    <n v="0"/>
    <x v="3"/>
    <n v="24"/>
    <n v="0"/>
    <n v="0.16125"/>
    <n v="44173828"/>
  </r>
  <r>
    <x v="2"/>
    <x v="3"/>
    <n v="1"/>
    <n v="0.4"/>
    <n v="0.6"/>
    <n v="5191624"/>
    <n v="134508"/>
    <n v="52"/>
    <n v="5006040"/>
    <n v="11672"/>
    <n v="0"/>
    <n v="0"/>
    <x v="3"/>
    <n v="40"/>
    <n v="0"/>
    <s v=" "/>
    <s v=" "/>
  </r>
  <r>
    <x v="2"/>
    <x v="4"/>
    <n v="1"/>
    <n v="0.6"/>
    <n v="0.4"/>
    <n v="5118744"/>
    <n v="368108"/>
    <n v="52"/>
    <n v="4935232"/>
    <n v="11008"/>
    <n v="0"/>
    <n v="0"/>
    <x v="3"/>
    <n v="37"/>
    <n v="0"/>
    <s v=" "/>
    <s v=" "/>
  </r>
  <r>
    <x v="2"/>
    <x v="6"/>
    <n v="0.2"/>
    <n v="0"/>
    <n v="0.2"/>
    <n v="63407796"/>
    <n v="2318972"/>
    <n v="4"/>
    <n v="63156480"/>
    <n v="17352"/>
    <n v="0"/>
    <n v="0"/>
    <x v="3"/>
    <n v="45"/>
    <n v="0"/>
    <n v="0.13750000000000001"/>
    <n v="73097788"/>
  </r>
  <r>
    <x v="3"/>
    <x v="3"/>
    <n v="1"/>
    <n v="0.4"/>
    <n v="0.6"/>
    <n v="5191624"/>
    <n v="134508"/>
    <n v="52"/>
    <n v="5006040"/>
    <n v="11672"/>
    <n v="20"/>
    <n v="0"/>
    <x v="3"/>
    <n v="40"/>
    <n v="0"/>
    <s v=" "/>
    <s v=" "/>
  </r>
  <r>
    <x v="3"/>
    <x v="4"/>
    <n v="1.2"/>
    <n v="0.6"/>
    <n v="0.6"/>
    <n v="5118744"/>
    <n v="368108"/>
    <n v="52"/>
    <n v="4935232"/>
    <n v="11008"/>
    <n v="0"/>
    <n v="0"/>
    <x v="3"/>
    <n v="37"/>
    <n v="0"/>
    <s v=" "/>
    <s v=" "/>
  </r>
  <r>
    <x v="3"/>
    <x v="5"/>
    <n v="0.2"/>
    <n v="0"/>
    <n v="0.2"/>
    <n v="34405976"/>
    <n v="145444"/>
    <n v="4"/>
    <n v="34232520"/>
    <n v="11744"/>
    <n v="0"/>
    <n v="0"/>
    <x v="3"/>
    <n v="24"/>
    <n v="0"/>
    <n v="0.15000000000000002"/>
    <n v="44173828"/>
  </r>
  <r>
    <x v="4"/>
    <x v="3"/>
    <n v="1"/>
    <n v="0.4"/>
    <n v="0.6"/>
    <n v="5191624"/>
    <n v="134508"/>
    <n v="52"/>
    <n v="5006040"/>
    <n v="11672"/>
    <n v="0"/>
    <n v="0"/>
    <x v="3"/>
    <n v="40"/>
    <n v="0"/>
    <s v=" "/>
    <s v=" "/>
  </r>
  <r>
    <x v="4"/>
    <x v="4"/>
    <n v="1"/>
    <n v="0.6"/>
    <n v="0.4"/>
    <n v="5118744"/>
    <n v="368108"/>
    <n v="52"/>
    <n v="4935232"/>
    <n v="11008"/>
    <n v="0"/>
    <n v="0"/>
    <x v="3"/>
    <n v="37"/>
    <n v="0"/>
    <s v=" "/>
    <s v=" "/>
  </r>
  <r>
    <x v="4"/>
    <x v="6"/>
    <n v="0.2"/>
    <n v="0.2"/>
    <n v="0"/>
    <n v="63407796"/>
    <n v="2318972"/>
    <n v="4"/>
    <n v="63156480"/>
    <n v="17352"/>
    <n v="0"/>
    <n v="0"/>
    <x v="3"/>
    <n v="45"/>
    <n v="0"/>
    <n v="0.13750000000000001"/>
    <n v="73097788"/>
  </r>
  <r>
    <x v="5"/>
    <x v="3"/>
    <n v="1"/>
    <n v="0.6"/>
    <n v="0.4"/>
    <n v="5191624"/>
    <n v="134508"/>
    <n v="52"/>
    <n v="5006040"/>
    <n v="11672"/>
    <n v="0"/>
    <n v="0"/>
    <x v="3"/>
    <n v="40"/>
    <n v="0"/>
    <s v=" "/>
    <s v=" "/>
  </r>
  <r>
    <x v="5"/>
    <x v="4"/>
    <n v="1.59"/>
    <n v="1"/>
    <n v="0.6"/>
    <n v="5118744"/>
    <n v="368108"/>
    <n v="52"/>
    <n v="4935232"/>
    <n v="11008"/>
    <n v="0"/>
    <n v="0"/>
    <x v="3"/>
    <n v="37"/>
    <n v="0"/>
    <n v="0.16187499999999999"/>
    <n v="9941324"/>
  </r>
  <r>
    <x v="1"/>
    <x v="3"/>
    <n v="0.8"/>
    <n v="0.2"/>
    <n v="0.6"/>
    <n v="5191624"/>
    <n v="134508"/>
    <n v="52"/>
    <n v="5006040"/>
    <n v="11672"/>
    <n v="0"/>
    <n v="0"/>
    <x v="3"/>
    <n v="40"/>
    <n v="0"/>
    <s v=" "/>
    <s v=" "/>
  </r>
  <r>
    <x v="1"/>
    <x v="4"/>
    <n v="1.2"/>
    <n v="0.6"/>
    <n v="0.6"/>
    <n v="5118744"/>
    <n v="368108"/>
    <n v="52"/>
    <n v="4935232"/>
    <n v="11008"/>
    <n v="0"/>
    <n v="0"/>
    <x v="3"/>
    <n v="37"/>
    <n v="0"/>
    <s v=" "/>
    <s v=" "/>
  </r>
  <r>
    <x v="1"/>
    <x v="6"/>
    <n v="0.4"/>
    <n v="0.2"/>
    <n v="0.2"/>
    <n v="63407796"/>
    <n v="2318972"/>
    <n v="4"/>
    <n v="63156480"/>
    <n v="17352"/>
    <n v="10"/>
    <n v="0"/>
    <x v="3"/>
    <n v="45"/>
    <n v="0"/>
    <n v="0.15"/>
    <n v="73097788"/>
  </r>
  <r>
    <x v="6"/>
    <x v="3"/>
    <n v="1"/>
    <n v="0.4"/>
    <n v="0.6"/>
    <n v="5191624"/>
    <n v="134508"/>
    <n v="52"/>
    <n v="5006040"/>
    <n v="11672"/>
    <n v="0"/>
    <n v="0"/>
    <x v="3"/>
    <n v="40"/>
    <n v="0"/>
    <s v=" "/>
    <s v=" "/>
  </r>
  <r>
    <x v="6"/>
    <x v="4"/>
    <n v="1"/>
    <n v="0.6"/>
    <n v="0.4"/>
    <n v="5118744"/>
    <n v="368108"/>
    <n v="52"/>
    <n v="4935232"/>
    <n v="11008"/>
    <n v="0"/>
    <n v="0"/>
    <x v="3"/>
    <n v="37"/>
    <n v="0"/>
    <s v=" "/>
    <s v=" "/>
  </r>
  <r>
    <x v="6"/>
    <x v="5"/>
    <n v="0.2"/>
    <n v="0"/>
    <n v="0.2"/>
    <n v="34405976"/>
    <n v="145444"/>
    <n v="4"/>
    <n v="34232520"/>
    <n v="11744"/>
    <n v="0"/>
    <n v="0"/>
    <x v="3"/>
    <n v="24"/>
    <n v="0"/>
    <n v="0.13750000000000001"/>
    <n v="44173828"/>
  </r>
  <r>
    <x v="7"/>
    <x v="3"/>
    <n v="1"/>
    <n v="0.4"/>
    <n v="0.6"/>
    <n v="5191624"/>
    <n v="134508"/>
    <n v="52"/>
    <n v="5006040"/>
    <n v="11672"/>
    <n v="5"/>
    <n v="0"/>
    <x v="3"/>
    <n v="40"/>
    <n v="0"/>
    <s v=" "/>
    <s v=" "/>
  </r>
  <r>
    <x v="7"/>
    <x v="4"/>
    <n v="0.8"/>
    <n v="0.6"/>
    <n v="0.2"/>
    <n v="5118744"/>
    <n v="368108"/>
    <n v="52"/>
    <n v="4935232"/>
    <n v="11008"/>
    <n v="0"/>
    <n v="0"/>
    <x v="3"/>
    <n v="36"/>
    <n v="0"/>
    <n v="0.1125"/>
    <n v="9941324"/>
  </r>
  <r>
    <x v="8"/>
    <x v="3"/>
    <n v="1.2"/>
    <n v="0.4"/>
    <n v="0.8"/>
    <n v="5191624"/>
    <n v="134508"/>
    <n v="52"/>
    <n v="5006040"/>
    <n v="11672"/>
    <n v="0"/>
    <n v="0"/>
    <x v="3"/>
    <n v="40"/>
    <n v="0"/>
    <s v=" "/>
    <s v=" "/>
  </r>
  <r>
    <x v="8"/>
    <x v="4"/>
    <n v="1.2"/>
    <n v="0.6"/>
    <n v="0.6"/>
    <n v="5118744"/>
    <n v="368108"/>
    <n v="52"/>
    <n v="4935232"/>
    <n v="11008"/>
    <n v="0"/>
    <n v="0"/>
    <x v="3"/>
    <n v="36"/>
    <n v="0"/>
    <s v=" "/>
    <s v=" "/>
  </r>
  <r>
    <x v="8"/>
    <x v="5"/>
    <n v="0.2"/>
    <n v="0.2"/>
    <n v="0"/>
    <n v="34405976"/>
    <n v="145444"/>
    <n v="4"/>
    <n v="34232520"/>
    <n v="11744"/>
    <n v="2"/>
    <n v="0"/>
    <x v="3"/>
    <n v="24"/>
    <n v="0"/>
    <n v="0.16250000000000001"/>
    <n v="44173828"/>
  </r>
  <r>
    <x v="9"/>
    <x v="3"/>
    <n v="1"/>
    <n v="0.4"/>
    <n v="0.6"/>
    <n v="5191624"/>
    <n v="134508"/>
    <n v="52"/>
    <n v="5006040"/>
    <n v="11672"/>
    <n v="21"/>
    <n v="0"/>
    <x v="3"/>
    <n v="40"/>
    <n v="0"/>
    <s v=" "/>
    <s v=" "/>
  </r>
  <r>
    <x v="9"/>
    <x v="4"/>
    <n v="1.2"/>
    <n v="0.6"/>
    <n v="0.6"/>
    <n v="5118744"/>
    <n v="368108"/>
    <n v="52"/>
    <n v="4935232"/>
    <n v="11008"/>
    <n v="0"/>
    <n v="0"/>
    <x v="3"/>
    <n v="36"/>
    <n v="0"/>
    <s v=" "/>
    <s v=" "/>
  </r>
  <r>
    <x v="9"/>
    <x v="6"/>
    <n v="0.4"/>
    <n v="0.2"/>
    <n v="0.2"/>
    <n v="63407796"/>
    <n v="2318972"/>
    <n v="4"/>
    <n v="63156480"/>
    <n v="17352"/>
    <n v="0"/>
    <n v="0"/>
    <x v="3"/>
    <n v="45"/>
    <n v="0"/>
    <n v="0.16250000000000001"/>
    <n v="73097788"/>
  </r>
  <r>
    <x v="10"/>
    <x v="3"/>
    <n v="1.6"/>
    <n v="1"/>
    <n v="0.6"/>
    <n v="5191624"/>
    <n v="134508"/>
    <n v="52"/>
    <n v="5006040"/>
    <n v="11672"/>
    <n v="112"/>
    <n v="0"/>
    <x v="3"/>
    <n v="40"/>
    <n v="0"/>
    <s v=" "/>
    <s v=" "/>
  </r>
  <r>
    <x v="10"/>
    <x v="4"/>
    <n v="0.8"/>
    <n v="0.2"/>
    <n v="0.6"/>
    <n v="5118744"/>
    <n v="368108"/>
    <n v="52"/>
    <n v="4935232"/>
    <n v="11008"/>
    <n v="0"/>
    <n v="0"/>
    <x v="3"/>
    <n v="36"/>
    <n v="0"/>
    <s v=" "/>
    <s v=" "/>
  </r>
  <r>
    <x v="10"/>
    <x v="5"/>
    <n v="0.2"/>
    <n v="0"/>
    <n v="0.2"/>
    <n v="34405976"/>
    <n v="145444"/>
    <n v="4"/>
    <n v="34232520"/>
    <n v="11744"/>
    <n v="0"/>
    <n v="0"/>
    <x v="3"/>
    <n v="24"/>
    <n v="0"/>
    <n v="0.16250000000000003"/>
    <n v="44173828"/>
  </r>
  <r>
    <x v="8"/>
    <x v="7"/>
    <n v="0.2"/>
    <n v="0"/>
    <n v="0.2"/>
    <n v="0"/>
    <n v="0"/>
    <n v="0"/>
    <n v="0"/>
    <n v="0"/>
    <n v="0"/>
    <n v="0"/>
    <x v="4"/>
    <n v="1"/>
    <n v="0"/>
    <n v="1.2500000000000001E-2"/>
    <n v="0"/>
  </r>
  <r>
    <x v="3"/>
    <x v="8"/>
    <n v="0.2"/>
    <n v="0"/>
    <n v="0.2"/>
    <n v="0"/>
    <n v="0"/>
    <n v="0"/>
    <n v="0"/>
    <n v="0"/>
    <n v="0"/>
    <n v="0"/>
    <x v="5"/>
    <n v="1"/>
    <n v="0"/>
    <n v="1.2500000000000001E-2"/>
    <n v="0"/>
  </r>
  <r>
    <x v="9"/>
    <x v="9"/>
    <n v="0.2"/>
    <n v="0"/>
    <n v="0.2"/>
    <n v="0"/>
    <n v="0"/>
    <n v="0"/>
    <n v="0"/>
    <n v="0"/>
    <n v="0"/>
    <n v="0"/>
    <x v="6"/>
    <n v="1"/>
    <n v="0"/>
    <n v="1.2500000000000001E-2"/>
    <n v="0"/>
  </r>
  <r>
    <x v="0"/>
    <x v="10"/>
    <n v="0.2"/>
    <n v="0"/>
    <n v="0.2"/>
    <n v="0"/>
    <n v="0"/>
    <n v="0"/>
    <n v="0"/>
    <n v="0"/>
    <n v="0"/>
    <n v="0"/>
    <x v="7"/>
    <n v="1"/>
    <n v="0"/>
    <n v="1.2500000000000001E-2"/>
    <n v="0"/>
  </r>
  <r>
    <x v="6"/>
    <x v="11"/>
    <n v="0.2"/>
    <n v="0"/>
    <n v="0.2"/>
    <n v="0"/>
    <n v="0"/>
    <n v="0"/>
    <n v="0"/>
    <n v="0"/>
    <n v="0"/>
    <n v="0"/>
    <x v="8"/>
    <n v="1"/>
    <n v="0"/>
    <n v="1.2500000000000001E-2"/>
    <n v="0"/>
  </r>
  <r>
    <x v="6"/>
    <x v="12"/>
    <n v="0.2"/>
    <n v="0"/>
    <n v="0.2"/>
    <n v="0"/>
    <n v="0"/>
    <n v="0"/>
    <n v="0"/>
    <n v="0"/>
    <n v="0"/>
    <n v="0"/>
    <x v="9"/>
    <n v="1"/>
    <n v="0"/>
    <n v="1.2500000000000001E-2"/>
    <n v="0"/>
  </r>
  <r>
    <x v="0"/>
    <x v="13"/>
    <n v="2.78"/>
    <n v="1.99"/>
    <n v="0.8"/>
    <n v="1073388"/>
    <n v="38884"/>
    <n v="1472"/>
    <n v="812228"/>
    <n v="5140"/>
    <n v="97"/>
    <n v="0"/>
    <x v="10"/>
    <n v="11"/>
    <n v="0"/>
    <n v="0.17374999999999999"/>
    <n v="813700"/>
  </r>
  <r>
    <x v="2"/>
    <x v="13"/>
    <n v="2.39"/>
    <n v="1.59"/>
    <n v="0.8"/>
    <n v="1073388"/>
    <n v="38884"/>
    <n v="1472"/>
    <n v="812228"/>
    <n v="5140"/>
    <n v="97"/>
    <n v="0"/>
    <x v="10"/>
    <n v="11"/>
    <n v="0"/>
    <n v="0.14937500000000001"/>
    <n v="813700"/>
  </r>
  <r>
    <x v="3"/>
    <x v="13"/>
    <n v="2.39"/>
    <n v="1.6"/>
    <n v="0.8"/>
    <n v="1073388"/>
    <n v="38884"/>
    <n v="1472"/>
    <n v="812228"/>
    <n v="5140"/>
    <n v="97"/>
    <n v="0"/>
    <x v="10"/>
    <n v="11"/>
    <n v="0"/>
    <n v="0.14937500000000001"/>
    <n v="813700"/>
  </r>
  <r>
    <x v="4"/>
    <x v="13"/>
    <n v="2.19"/>
    <n v="1.4"/>
    <n v="0.8"/>
    <n v="1073388"/>
    <n v="38884"/>
    <n v="1472"/>
    <n v="812228"/>
    <n v="5140"/>
    <n v="97"/>
    <n v="0"/>
    <x v="10"/>
    <n v="11"/>
    <n v="0"/>
    <n v="0.136875"/>
    <n v="813700"/>
  </r>
  <r>
    <x v="5"/>
    <x v="13"/>
    <n v="2.39"/>
    <n v="1.79"/>
    <n v="0.6"/>
    <n v="1073388"/>
    <n v="38884"/>
    <n v="1472"/>
    <n v="812228"/>
    <n v="5140"/>
    <n v="97"/>
    <n v="0"/>
    <x v="10"/>
    <n v="11"/>
    <n v="0"/>
    <n v="0.14937500000000001"/>
    <n v="813700"/>
  </r>
  <r>
    <x v="1"/>
    <x v="13"/>
    <n v="2.39"/>
    <n v="1.59"/>
    <n v="0.8"/>
    <n v="1073388"/>
    <n v="38884"/>
    <n v="1472"/>
    <n v="812228"/>
    <n v="5140"/>
    <n v="97"/>
    <n v="0"/>
    <x v="10"/>
    <n v="11"/>
    <n v="0"/>
    <n v="0.14937500000000001"/>
    <n v="813700"/>
  </r>
  <r>
    <x v="6"/>
    <x v="13"/>
    <n v="2.39"/>
    <n v="1.6"/>
    <n v="0.8"/>
    <n v="1073388"/>
    <n v="38884"/>
    <n v="1472"/>
    <n v="812228"/>
    <n v="5140"/>
    <n v="97"/>
    <n v="0"/>
    <x v="10"/>
    <n v="11"/>
    <n v="0"/>
    <n v="0.14937500000000001"/>
    <n v="813700"/>
  </r>
  <r>
    <x v="7"/>
    <x v="13"/>
    <n v="2.39"/>
    <n v="1.79"/>
    <n v="0.6"/>
    <n v="1073388"/>
    <n v="38884"/>
    <n v="1472"/>
    <n v="812228"/>
    <n v="5140"/>
    <n v="97"/>
    <n v="0"/>
    <x v="10"/>
    <n v="11"/>
    <n v="0"/>
    <n v="0.14937500000000001"/>
    <n v="813700"/>
  </r>
  <r>
    <x v="8"/>
    <x v="13"/>
    <n v="2.39"/>
    <n v="1.6"/>
    <n v="0.8"/>
    <n v="1073388"/>
    <n v="38884"/>
    <n v="1472"/>
    <n v="812228"/>
    <n v="5140"/>
    <n v="97"/>
    <n v="0"/>
    <x v="10"/>
    <n v="11"/>
    <n v="0"/>
    <n v="0.14937500000000001"/>
    <n v="813700"/>
  </r>
  <r>
    <x v="9"/>
    <x v="13"/>
    <n v="2.19"/>
    <n v="1.6"/>
    <n v="0.6"/>
    <n v="1073388"/>
    <n v="38884"/>
    <n v="1472"/>
    <n v="812228"/>
    <n v="5140"/>
    <n v="97"/>
    <n v="0"/>
    <x v="10"/>
    <n v="11"/>
    <n v="0"/>
    <n v="0.136875"/>
    <n v="813700"/>
  </r>
  <r>
    <x v="10"/>
    <x v="13"/>
    <n v="2.39"/>
    <n v="1.6"/>
    <n v="0.8"/>
    <n v="1073388"/>
    <n v="38884"/>
    <n v="1472"/>
    <n v="812228"/>
    <n v="5140"/>
    <n v="97"/>
    <n v="0"/>
    <x v="10"/>
    <n v="11"/>
    <n v="0"/>
    <n v="0.14937500000000001"/>
    <n v="813700"/>
  </r>
  <r>
    <x v="0"/>
    <x v="14"/>
    <n v="0.2"/>
    <n v="0.2"/>
    <n v="0"/>
    <n v="49040100"/>
    <n v="5136580"/>
    <n v="11840"/>
    <n v="48997584"/>
    <n v="7008"/>
    <n v="0"/>
    <n v="0"/>
    <x v="11"/>
    <n v="61"/>
    <n v="0"/>
    <n v="1.2500000000000001E-2"/>
    <n v="49009424"/>
  </r>
  <r>
    <x v="3"/>
    <x v="14"/>
    <n v="0.4"/>
    <n v="0.2"/>
    <n v="0.2"/>
    <n v="49040100"/>
    <n v="5136580"/>
    <n v="11840"/>
    <n v="48997584"/>
    <n v="7008"/>
    <n v="0"/>
    <n v="0"/>
    <x v="11"/>
    <n v="61"/>
    <n v="0"/>
    <n v="2.5000000000000001E-2"/>
    <n v="49009424"/>
  </r>
  <r>
    <x v="5"/>
    <x v="14"/>
    <n v="0.2"/>
    <n v="0.2"/>
    <n v="0"/>
    <n v="49040100"/>
    <n v="5136580"/>
    <n v="11840"/>
    <n v="48997584"/>
    <n v="7008"/>
    <n v="0"/>
    <n v="0"/>
    <x v="11"/>
    <n v="61"/>
    <n v="0"/>
    <n v="1.2500000000000001E-2"/>
    <n v="49009424"/>
  </r>
  <r>
    <x v="6"/>
    <x v="14"/>
    <n v="0.2"/>
    <n v="0"/>
    <n v="0.2"/>
    <n v="49040100"/>
    <n v="5136580"/>
    <n v="11840"/>
    <n v="48997584"/>
    <n v="7008"/>
    <n v="0"/>
    <n v="0"/>
    <x v="11"/>
    <n v="61"/>
    <n v="0"/>
    <n v="1.2500000000000001E-2"/>
    <n v="49009424"/>
  </r>
  <r>
    <x v="7"/>
    <x v="14"/>
    <n v="0.2"/>
    <n v="0.2"/>
    <n v="0"/>
    <n v="49040100"/>
    <n v="5136580"/>
    <n v="11840"/>
    <n v="48997584"/>
    <n v="7008"/>
    <n v="0"/>
    <n v="0"/>
    <x v="11"/>
    <n v="61"/>
    <n v="0"/>
    <n v="1.2500000000000001E-2"/>
    <n v="49009424"/>
  </r>
  <r>
    <x v="9"/>
    <x v="14"/>
    <n v="0.2"/>
    <n v="0.2"/>
    <n v="0"/>
    <n v="49040100"/>
    <n v="5136580"/>
    <n v="11840"/>
    <n v="48997584"/>
    <n v="7008"/>
    <n v="0"/>
    <n v="0"/>
    <x v="11"/>
    <n v="61"/>
    <n v="0"/>
    <n v="1.2500000000000001E-2"/>
    <n v="49009424"/>
  </r>
  <r>
    <x v="8"/>
    <x v="15"/>
    <n v="0.2"/>
    <n v="0"/>
    <n v="0.2"/>
    <n v="49388"/>
    <n v="5968"/>
    <n v="912"/>
    <n v="5248"/>
    <n v="988"/>
    <n v="0"/>
    <n v="0"/>
    <x v="12"/>
    <n v="1"/>
    <n v="0"/>
    <n v="1.2500000000000001E-2"/>
    <n v="6160"/>
  </r>
  <r>
    <x v="0"/>
    <x v="16"/>
    <n v="0.4"/>
    <n v="0.2"/>
    <n v="0.2"/>
    <n v="15640"/>
    <n v="1236"/>
    <n v="164"/>
    <n v="2688"/>
    <n v="668"/>
    <n v="159"/>
    <n v="0"/>
    <x v="13"/>
    <n v="1"/>
    <n v="0"/>
    <n v="2.5000000000000001E-2"/>
    <n v="2852"/>
  </r>
  <r>
    <x v="2"/>
    <x v="16"/>
    <n v="0.2"/>
    <n v="0"/>
    <n v="0.2"/>
    <n v="15640"/>
    <n v="1320"/>
    <n v="164"/>
    <n v="2688"/>
    <n v="676"/>
    <n v="153"/>
    <n v="0"/>
    <x v="13"/>
    <n v="1"/>
    <n v="0"/>
    <n v="1.2500000000000001E-2"/>
    <n v="2852"/>
  </r>
  <r>
    <x v="3"/>
    <x v="16"/>
    <n v="0.4"/>
    <n v="0"/>
    <n v="0.4"/>
    <n v="15640"/>
    <n v="1320"/>
    <n v="164"/>
    <n v="2688"/>
    <n v="676"/>
    <n v="149"/>
    <n v="0"/>
    <x v="13"/>
    <n v="1"/>
    <n v="0"/>
    <n v="2.5000000000000001E-2"/>
    <n v="2852"/>
  </r>
  <r>
    <x v="4"/>
    <x v="16"/>
    <n v="0.4"/>
    <n v="0.2"/>
    <n v="0.2"/>
    <n v="15640"/>
    <n v="1320"/>
    <n v="164"/>
    <n v="2688"/>
    <n v="676"/>
    <n v="149"/>
    <n v="0"/>
    <x v="13"/>
    <n v="1"/>
    <n v="0"/>
    <n v="2.5000000000000001E-2"/>
    <n v="2852"/>
  </r>
  <r>
    <x v="5"/>
    <x v="16"/>
    <n v="0.2"/>
    <n v="0"/>
    <n v="0.2"/>
    <n v="15640"/>
    <n v="1320"/>
    <n v="164"/>
    <n v="2688"/>
    <n v="676"/>
    <n v="149"/>
    <n v="0"/>
    <x v="13"/>
    <n v="1"/>
    <n v="0"/>
    <n v="1.2500000000000001E-2"/>
    <n v="2852"/>
  </r>
  <r>
    <x v="1"/>
    <x v="16"/>
    <n v="0.4"/>
    <n v="0"/>
    <n v="0.4"/>
    <n v="15640"/>
    <n v="1320"/>
    <n v="164"/>
    <n v="2688"/>
    <n v="676"/>
    <n v="149"/>
    <n v="0"/>
    <x v="13"/>
    <n v="1"/>
    <n v="0"/>
    <n v="2.5000000000000001E-2"/>
    <n v="2852"/>
  </r>
  <r>
    <x v="6"/>
    <x v="16"/>
    <n v="0.2"/>
    <n v="0.2"/>
    <n v="0"/>
    <n v="15640"/>
    <n v="1320"/>
    <n v="164"/>
    <n v="2688"/>
    <n v="676"/>
    <n v="149"/>
    <n v="0"/>
    <x v="13"/>
    <n v="1"/>
    <n v="0"/>
    <n v="1.2500000000000001E-2"/>
    <n v="2852"/>
  </r>
  <r>
    <x v="7"/>
    <x v="16"/>
    <n v="0.4"/>
    <n v="0.2"/>
    <n v="0.2"/>
    <n v="15640"/>
    <n v="1320"/>
    <n v="164"/>
    <n v="2688"/>
    <n v="676"/>
    <n v="149"/>
    <n v="0"/>
    <x v="13"/>
    <n v="1"/>
    <n v="0"/>
    <n v="2.5000000000000001E-2"/>
    <n v="2852"/>
  </r>
  <r>
    <x v="8"/>
    <x v="16"/>
    <n v="0.2"/>
    <n v="0"/>
    <n v="0.2"/>
    <n v="15640"/>
    <n v="1320"/>
    <n v="164"/>
    <n v="2688"/>
    <n v="676"/>
    <n v="149"/>
    <n v="0"/>
    <x v="13"/>
    <n v="1"/>
    <n v="0"/>
    <n v="1.2500000000000001E-2"/>
    <n v="2852"/>
  </r>
  <r>
    <x v="9"/>
    <x v="16"/>
    <n v="0.4"/>
    <n v="0"/>
    <n v="0.4"/>
    <n v="15640"/>
    <n v="1320"/>
    <n v="164"/>
    <n v="2688"/>
    <n v="676"/>
    <n v="149"/>
    <n v="0"/>
    <x v="13"/>
    <n v="1"/>
    <n v="0"/>
    <n v="2.5000000000000001E-2"/>
    <n v="2852"/>
  </r>
  <r>
    <x v="10"/>
    <x v="16"/>
    <n v="0.2"/>
    <n v="0"/>
    <n v="0.2"/>
    <n v="15640"/>
    <n v="1320"/>
    <n v="164"/>
    <n v="2688"/>
    <n v="676"/>
    <n v="149"/>
    <n v="0"/>
    <x v="13"/>
    <n v="1"/>
    <n v="0"/>
    <n v="1.2500000000000001E-2"/>
    <n v="2852"/>
  </r>
  <r>
    <x v="0"/>
    <x v="17"/>
    <n v="2.59"/>
    <n v="2.39"/>
    <n v="0.2"/>
    <n v="857944"/>
    <n v="66728"/>
    <n v="4"/>
    <n v="281180"/>
    <n v="20388"/>
    <n v="0"/>
    <n v="0"/>
    <x v="14"/>
    <n v="1"/>
    <n v="0"/>
    <n v="0.16187499999999999"/>
    <n v="281184"/>
  </r>
  <r>
    <x v="2"/>
    <x v="17"/>
    <n v="2.59"/>
    <n v="2.19"/>
    <n v="0.4"/>
    <n v="857944"/>
    <n v="66728"/>
    <n v="4"/>
    <n v="281180"/>
    <n v="20388"/>
    <n v="0"/>
    <n v="0"/>
    <x v="14"/>
    <n v="1"/>
    <n v="0"/>
    <n v="0.16187499999999999"/>
    <n v="281184"/>
  </r>
  <r>
    <x v="3"/>
    <x v="17"/>
    <n v="2.19"/>
    <n v="1.99"/>
    <n v="0.2"/>
    <n v="857944"/>
    <n v="66728"/>
    <n v="4"/>
    <n v="281180"/>
    <n v="20388"/>
    <n v="0"/>
    <n v="0"/>
    <x v="14"/>
    <n v="1"/>
    <n v="0"/>
    <n v="0.136875"/>
    <n v="281184"/>
  </r>
  <r>
    <x v="4"/>
    <x v="18"/>
    <n v="0.2"/>
    <n v="0.2"/>
    <n v="0"/>
    <n v="350636"/>
    <n v="12792"/>
    <n v="4"/>
    <n v="152100"/>
    <n v="3780"/>
    <n v="0"/>
    <n v="0"/>
    <x v="14"/>
    <n v="3"/>
    <n v="0"/>
    <s v=" "/>
    <s v=" "/>
  </r>
  <r>
    <x v="4"/>
    <x v="17"/>
    <n v="2.39"/>
    <n v="1.99"/>
    <n v="0.4"/>
    <n v="857944"/>
    <n v="66728"/>
    <n v="4"/>
    <n v="281180"/>
    <n v="20388"/>
    <n v="0"/>
    <n v="0"/>
    <x v="14"/>
    <n v="1"/>
    <n v="0"/>
    <n v="0.16187500000000002"/>
    <n v="433284"/>
  </r>
  <r>
    <x v="5"/>
    <x v="17"/>
    <n v="2.19"/>
    <n v="1.99"/>
    <n v="0.2"/>
    <n v="857944"/>
    <n v="66728"/>
    <n v="4"/>
    <n v="281180"/>
    <n v="20388"/>
    <n v="0"/>
    <n v="0"/>
    <x v="14"/>
    <n v="1"/>
    <n v="0"/>
    <n v="0.136875"/>
    <n v="281184"/>
  </r>
  <r>
    <x v="1"/>
    <x v="17"/>
    <n v="2.19"/>
    <n v="1.99"/>
    <n v="0.2"/>
    <n v="857944"/>
    <n v="66728"/>
    <n v="4"/>
    <n v="281180"/>
    <n v="20388"/>
    <n v="38"/>
    <n v="0"/>
    <x v="14"/>
    <n v="1"/>
    <n v="0"/>
    <n v="0.136875"/>
    <n v="281184"/>
  </r>
  <r>
    <x v="6"/>
    <x v="17"/>
    <n v="2.39"/>
    <n v="2.19"/>
    <n v="0.2"/>
    <n v="857944"/>
    <n v="66728"/>
    <n v="4"/>
    <n v="281180"/>
    <n v="20388"/>
    <n v="35"/>
    <n v="0"/>
    <x v="14"/>
    <n v="1"/>
    <n v="0"/>
    <n v="0.14937500000000001"/>
    <n v="281184"/>
  </r>
  <r>
    <x v="7"/>
    <x v="17"/>
    <n v="1.99"/>
    <n v="1.99"/>
    <n v="0"/>
    <n v="857944"/>
    <n v="66728"/>
    <n v="4"/>
    <n v="281180"/>
    <n v="20388"/>
    <n v="0"/>
    <n v="0"/>
    <x v="14"/>
    <n v="1"/>
    <n v="0"/>
    <n v="0.124375"/>
    <n v="281184"/>
  </r>
  <r>
    <x v="8"/>
    <x v="17"/>
    <n v="2.39"/>
    <n v="2.19"/>
    <n v="0.2"/>
    <n v="857944"/>
    <n v="66728"/>
    <n v="4"/>
    <n v="281180"/>
    <n v="20388"/>
    <n v="0"/>
    <n v="0"/>
    <x v="14"/>
    <n v="1"/>
    <n v="0"/>
    <n v="0.14937500000000001"/>
    <n v="281184"/>
  </r>
  <r>
    <x v="9"/>
    <x v="17"/>
    <n v="2.39"/>
    <n v="1.99"/>
    <n v="0.4"/>
    <n v="857944"/>
    <n v="66728"/>
    <n v="4"/>
    <n v="281180"/>
    <n v="20388"/>
    <n v="0"/>
    <n v="0"/>
    <x v="14"/>
    <n v="1"/>
    <n v="0"/>
    <n v="0.14937500000000001"/>
    <n v="281184"/>
  </r>
  <r>
    <x v="10"/>
    <x v="17"/>
    <n v="1.99"/>
    <n v="1.79"/>
    <n v="0.2"/>
    <n v="857944"/>
    <n v="66728"/>
    <n v="4"/>
    <n v="281180"/>
    <n v="20388"/>
    <n v="0"/>
    <n v="0"/>
    <x v="14"/>
    <n v="1"/>
    <n v="0"/>
    <n v="0.124375"/>
    <n v="281184"/>
  </r>
  <r>
    <x v="0"/>
    <x v="19"/>
    <n v="2.98"/>
    <n v="1.19"/>
    <n v="1.79"/>
    <n v="2679348"/>
    <n v="2270524"/>
    <n v="2924"/>
    <n v="2504212"/>
    <n v="6184"/>
    <n v="17"/>
    <n v="0"/>
    <x v="15"/>
    <n v="3"/>
    <n v="0"/>
    <s v=" "/>
    <s v=" "/>
  </r>
  <r>
    <x v="0"/>
    <x v="20"/>
    <n v="34.799999999999997"/>
    <n v="30.03"/>
    <n v="4.7699999999999996"/>
    <n v="9148116"/>
    <n v="8583480"/>
    <n v="2924"/>
    <n v="8972956"/>
    <n v="6192"/>
    <n v="0"/>
    <n v="0"/>
    <x v="15"/>
    <n v="5"/>
    <n v="0"/>
    <n v="2.3612499999999996"/>
    <n v="11480092"/>
  </r>
  <r>
    <x v="2"/>
    <x v="19"/>
    <n v="2.99"/>
    <n v="1.2"/>
    <n v="1.79"/>
    <n v="2679348"/>
    <n v="2270524"/>
    <n v="2924"/>
    <n v="2504212"/>
    <n v="6184"/>
    <n v="5"/>
    <n v="0"/>
    <x v="15"/>
    <n v="3"/>
    <n v="0"/>
    <s v=" "/>
    <s v=" "/>
  </r>
  <r>
    <x v="2"/>
    <x v="20"/>
    <n v="33.89"/>
    <n v="28.91"/>
    <n v="4.9800000000000004"/>
    <n v="9148116"/>
    <n v="8583480"/>
    <n v="2924"/>
    <n v="8972956"/>
    <n v="6192"/>
    <n v="0"/>
    <n v="0"/>
    <x v="15"/>
    <n v="5"/>
    <n v="0"/>
    <n v="2.3050000000000002"/>
    <n v="11480092"/>
  </r>
  <r>
    <x v="3"/>
    <x v="19"/>
    <n v="2.79"/>
    <n v="1.2"/>
    <n v="1.6"/>
    <n v="2679348"/>
    <n v="2270524"/>
    <n v="2924"/>
    <n v="2504212"/>
    <n v="6184"/>
    <n v="0"/>
    <n v="0"/>
    <x v="15"/>
    <n v="3"/>
    <n v="0"/>
    <s v=" "/>
    <s v=" "/>
  </r>
  <r>
    <x v="3"/>
    <x v="20"/>
    <n v="33.700000000000003"/>
    <n v="29.12"/>
    <n v="4.59"/>
    <n v="9148116"/>
    <n v="8583480"/>
    <n v="2924"/>
    <n v="8972956"/>
    <n v="6192"/>
    <n v="0"/>
    <n v="0"/>
    <x v="15"/>
    <n v="5"/>
    <n v="0"/>
    <n v="2.2806250000000001"/>
    <n v="11480092"/>
  </r>
  <r>
    <x v="4"/>
    <x v="19"/>
    <n v="2.99"/>
    <n v="1.2"/>
    <n v="1.79"/>
    <n v="2679348"/>
    <n v="2270524"/>
    <n v="2924"/>
    <n v="2504212"/>
    <n v="6184"/>
    <n v="0"/>
    <n v="0"/>
    <x v="15"/>
    <n v="3"/>
    <n v="0"/>
    <s v=" "/>
    <s v=" "/>
  </r>
  <r>
    <x v="4"/>
    <x v="20"/>
    <n v="34.29"/>
    <n v="28.91"/>
    <n v="5.38"/>
    <n v="9148116"/>
    <n v="8583480"/>
    <n v="2924"/>
    <n v="8972956"/>
    <n v="6192"/>
    <n v="3"/>
    <n v="0"/>
    <x v="15"/>
    <n v="6"/>
    <n v="0"/>
    <n v="2.33"/>
    <n v="11480092"/>
  </r>
  <r>
    <x v="5"/>
    <x v="19"/>
    <n v="2.79"/>
    <n v="1.4"/>
    <n v="1.4"/>
    <n v="2679348"/>
    <n v="2270524"/>
    <n v="2924"/>
    <n v="2504212"/>
    <n v="6184"/>
    <n v="0"/>
    <n v="0"/>
    <x v="15"/>
    <n v="3"/>
    <n v="0"/>
    <s v=" "/>
    <s v=" "/>
  </r>
  <r>
    <x v="5"/>
    <x v="20"/>
    <n v="33.68"/>
    <n v="28.7"/>
    <n v="4.9800000000000004"/>
    <n v="9148116"/>
    <n v="8583480"/>
    <n v="2924"/>
    <n v="8972956"/>
    <n v="6192"/>
    <n v="3"/>
    <n v="0"/>
    <x v="15"/>
    <n v="6"/>
    <n v="0"/>
    <n v="2.2793749999999999"/>
    <n v="11480092"/>
  </r>
  <r>
    <x v="1"/>
    <x v="19"/>
    <n v="6.38"/>
    <n v="4.3899999999999997"/>
    <n v="1.99"/>
    <n v="2679348"/>
    <n v="2270524"/>
    <n v="2924"/>
    <n v="2504212"/>
    <n v="6184"/>
    <n v="31"/>
    <n v="0"/>
    <x v="15"/>
    <n v="3"/>
    <n v="0"/>
    <s v=" "/>
    <s v=" "/>
  </r>
  <r>
    <x v="1"/>
    <x v="20"/>
    <n v="34.68"/>
    <n v="29.7"/>
    <n v="4.9800000000000004"/>
    <n v="9148116"/>
    <n v="8583480"/>
    <n v="2924"/>
    <n v="8972956"/>
    <n v="6192"/>
    <n v="41"/>
    <n v="0"/>
    <x v="15"/>
    <n v="5"/>
    <n v="0"/>
    <n v="2.5662500000000001"/>
    <n v="11480092"/>
  </r>
  <r>
    <x v="6"/>
    <x v="19"/>
    <n v="2.99"/>
    <n v="1.6"/>
    <n v="1.4"/>
    <n v="2679348"/>
    <n v="2270524"/>
    <n v="2924"/>
    <n v="2504212"/>
    <n v="6184"/>
    <n v="1"/>
    <n v="0"/>
    <x v="15"/>
    <n v="4"/>
    <n v="0"/>
    <s v=" "/>
    <s v=" "/>
  </r>
  <r>
    <x v="6"/>
    <x v="20"/>
    <n v="34.1"/>
    <n v="29.32"/>
    <n v="4.79"/>
    <n v="9148116"/>
    <n v="8583480"/>
    <n v="2924"/>
    <n v="8972956"/>
    <n v="6192"/>
    <n v="9"/>
    <n v="0"/>
    <x v="15"/>
    <n v="5"/>
    <n v="0"/>
    <n v="2.3181250000000002"/>
    <n v="11480092"/>
  </r>
  <r>
    <x v="7"/>
    <x v="19"/>
    <n v="2.99"/>
    <n v="1"/>
    <n v="1.99"/>
    <n v="2679348"/>
    <n v="2270524"/>
    <n v="2924"/>
    <n v="2504212"/>
    <n v="6184"/>
    <n v="0"/>
    <n v="0"/>
    <x v="15"/>
    <n v="4"/>
    <n v="0"/>
    <s v=" "/>
    <s v=" "/>
  </r>
  <r>
    <x v="7"/>
    <x v="20"/>
    <n v="33.49"/>
    <n v="28.31"/>
    <n v="5.18"/>
    <n v="9148116"/>
    <n v="8583480"/>
    <n v="2924"/>
    <n v="8972956"/>
    <n v="6192"/>
    <n v="0"/>
    <n v="0"/>
    <x v="15"/>
    <n v="5"/>
    <n v="0"/>
    <n v="2.2800000000000002"/>
    <n v="11480092"/>
  </r>
  <r>
    <x v="8"/>
    <x v="19"/>
    <n v="2.79"/>
    <n v="1.2"/>
    <n v="1.6"/>
    <n v="2679348"/>
    <n v="2270524"/>
    <n v="2924"/>
    <n v="2504212"/>
    <n v="6184"/>
    <n v="0"/>
    <n v="0"/>
    <x v="15"/>
    <n v="3"/>
    <n v="0"/>
    <s v=" "/>
    <s v=" "/>
  </r>
  <r>
    <x v="8"/>
    <x v="20"/>
    <n v="32.909999999999997"/>
    <n v="28.52"/>
    <n v="4.3899999999999997"/>
    <n v="9148116"/>
    <n v="8583480"/>
    <n v="2924"/>
    <n v="8972956"/>
    <n v="6192"/>
    <n v="0"/>
    <n v="0"/>
    <x v="15"/>
    <n v="5"/>
    <n v="0"/>
    <n v="2.2312499999999997"/>
    <n v="11480092"/>
  </r>
  <r>
    <x v="9"/>
    <x v="19"/>
    <n v="2.99"/>
    <n v="1.2"/>
    <n v="1.79"/>
    <n v="2679348"/>
    <n v="2270524"/>
    <n v="2924"/>
    <n v="2504212"/>
    <n v="6184"/>
    <n v="0"/>
    <n v="0"/>
    <x v="15"/>
    <n v="3"/>
    <n v="0"/>
    <s v=" "/>
    <s v=" "/>
  </r>
  <r>
    <x v="9"/>
    <x v="20"/>
    <n v="33.9"/>
    <n v="28.92"/>
    <n v="4.99"/>
    <n v="9148116"/>
    <n v="8583480"/>
    <n v="2924"/>
    <n v="8972956"/>
    <n v="6192"/>
    <n v="3"/>
    <n v="0"/>
    <x v="15"/>
    <n v="6"/>
    <n v="0"/>
    <n v="2.305625"/>
    <n v="11480092"/>
  </r>
  <r>
    <x v="10"/>
    <x v="19"/>
    <n v="2.79"/>
    <n v="1"/>
    <n v="1.79"/>
    <n v="2679348"/>
    <n v="2270524"/>
    <n v="2924"/>
    <n v="2504212"/>
    <n v="6184"/>
    <n v="0"/>
    <n v="0"/>
    <x v="15"/>
    <n v="3"/>
    <n v="0"/>
    <s v=" "/>
    <s v=" "/>
  </r>
  <r>
    <x v="10"/>
    <x v="20"/>
    <n v="33.700000000000003"/>
    <n v="28.72"/>
    <n v="4.99"/>
    <n v="9148116"/>
    <n v="8583480"/>
    <n v="2924"/>
    <n v="8972956"/>
    <n v="6192"/>
    <n v="3"/>
    <n v="0"/>
    <x v="15"/>
    <n v="6"/>
    <n v="0"/>
    <n v="2.2806250000000001"/>
    <n v="11480092"/>
  </r>
  <r>
    <x v="3"/>
    <x v="21"/>
    <n v="0.2"/>
    <n v="0"/>
    <n v="0.2"/>
    <n v="0"/>
    <n v="0"/>
    <n v="0"/>
    <n v="0"/>
    <n v="0"/>
    <n v="0"/>
    <n v="0"/>
    <x v="16"/>
    <n v="1"/>
    <n v="0"/>
    <n v="1.2500000000000001E-2"/>
    <n v="0"/>
  </r>
  <r>
    <x v="1"/>
    <x v="21"/>
    <n v="0.2"/>
    <n v="0"/>
    <n v="0.2"/>
    <n v="0"/>
    <n v="0"/>
    <n v="0"/>
    <n v="0"/>
    <n v="0"/>
    <n v="0"/>
    <n v="0"/>
    <x v="16"/>
    <n v="1"/>
    <n v="0"/>
    <n v="1.2500000000000001E-2"/>
    <n v="0"/>
  </r>
  <r>
    <x v="9"/>
    <x v="21"/>
    <n v="0.2"/>
    <n v="0"/>
    <n v="0.2"/>
    <n v="0"/>
    <n v="0"/>
    <n v="0"/>
    <n v="0"/>
    <n v="0"/>
    <n v="0"/>
    <n v="0"/>
    <x v="16"/>
    <n v="1"/>
    <n v="0"/>
    <n v="1.2500000000000001E-2"/>
    <n v="0"/>
  </r>
  <r>
    <x v="5"/>
    <x v="22"/>
    <n v="0.2"/>
    <n v="0"/>
    <n v="0.2"/>
    <n v="0"/>
    <n v="0"/>
    <n v="0"/>
    <n v="0"/>
    <n v="0"/>
    <n v="0"/>
    <n v="0"/>
    <x v="17"/>
    <n v="1"/>
    <n v="0"/>
    <n v="1.2500000000000001E-2"/>
    <n v="0"/>
  </r>
  <r>
    <x v="8"/>
    <x v="23"/>
    <n v="0.2"/>
    <n v="0"/>
    <n v="0.2"/>
    <n v="0"/>
    <n v="0"/>
    <n v="0"/>
    <n v="0"/>
    <n v="0"/>
    <n v="0"/>
    <n v="0"/>
    <x v="18"/>
    <n v="1"/>
    <n v="0"/>
    <n v="1.2500000000000001E-2"/>
    <n v="0"/>
  </r>
  <r>
    <x v="3"/>
    <x v="24"/>
    <n v="0.2"/>
    <n v="0"/>
    <n v="0.2"/>
    <n v="0"/>
    <n v="0"/>
    <n v="0"/>
    <n v="0"/>
    <n v="0"/>
    <n v="0"/>
    <n v="0"/>
    <x v="19"/>
    <n v="1"/>
    <n v="0"/>
    <n v="1.2500000000000001E-2"/>
    <n v="0"/>
  </r>
  <r>
    <x v="5"/>
    <x v="25"/>
    <n v="0.2"/>
    <n v="0"/>
    <n v="0.2"/>
    <n v="45276"/>
    <n v="504"/>
    <n v="240"/>
    <n v="396"/>
    <n v="236"/>
    <n v="0"/>
    <n v="0"/>
    <x v="20"/>
    <n v="1"/>
    <n v="3"/>
    <n v="1.2500000000000001E-2"/>
    <n v="636"/>
  </r>
  <r>
    <x v="7"/>
    <x v="26"/>
    <n v="0.2"/>
    <n v="0"/>
    <n v="0.2"/>
    <n v="0"/>
    <n v="0"/>
    <n v="0"/>
    <n v="0"/>
    <n v="0"/>
    <n v="0"/>
    <n v="0"/>
    <x v="21"/>
    <n v="1"/>
    <n v="0"/>
    <n v="1.2500000000000001E-2"/>
    <n v="0"/>
  </r>
  <r>
    <x v="0"/>
    <x v="27"/>
    <n v="0.2"/>
    <n v="0"/>
    <n v="0.2"/>
    <n v="317180"/>
    <n v="56068"/>
    <n v="2168"/>
    <n v="174468"/>
    <n v="14612"/>
    <n v="0"/>
    <n v="0"/>
    <x v="22"/>
    <n v="17"/>
    <n v="0"/>
    <n v="1.2500000000000001E-2"/>
    <n v="176636"/>
  </r>
  <r>
    <x v="2"/>
    <x v="27"/>
    <n v="0.2"/>
    <n v="0.2"/>
    <n v="0"/>
    <n v="317180"/>
    <n v="56068"/>
    <n v="2168"/>
    <n v="174468"/>
    <n v="14612"/>
    <n v="0"/>
    <n v="0"/>
    <x v="22"/>
    <n v="17"/>
    <n v="0"/>
    <n v="1.2500000000000001E-2"/>
    <n v="176636"/>
  </r>
  <r>
    <x v="4"/>
    <x v="27"/>
    <n v="0.2"/>
    <n v="0.2"/>
    <n v="0"/>
    <n v="317180"/>
    <n v="56068"/>
    <n v="2168"/>
    <n v="174468"/>
    <n v="14612"/>
    <n v="0"/>
    <n v="0"/>
    <x v="22"/>
    <n v="17"/>
    <n v="0"/>
    <n v="1.2500000000000001E-2"/>
    <n v="176636"/>
  </r>
  <r>
    <x v="1"/>
    <x v="27"/>
    <n v="0.2"/>
    <n v="0.2"/>
    <n v="0"/>
    <n v="317180"/>
    <n v="56068"/>
    <n v="2168"/>
    <n v="174468"/>
    <n v="14612"/>
    <n v="0"/>
    <n v="0"/>
    <x v="22"/>
    <n v="17"/>
    <n v="0"/>
    <n v="1.2500000000000001E-2"/>
    <n v="176636"/>
  </r>
  <r>
    <x v="7"/>
    <x v="27"/>
    <n v="0.4"/>
    <n v="0.2"/>
    <n v="0.2"/>
    <n v="317180"/>
    <n v="56068"/>
    <n v="2168"/>
    <n v="174468"/>
    <n v="14612"/>
    <n v="0"/>
    <n v="0"/>
    <x v="22"/>
    <n v="17"/>
    <n v="0"/>
    <n v="2.5000000000000001E-2"/>
    <n v="176636"/>
  </r>
  <r>
    <x v="9"/>
    <x v="27"/>
    <n v="0.2"/>
    <n v="0.2"/>
    <n v="0"/>
    <n v="317180"/>
    <n v="56068"/>
    <n v="2168"/>
    <n v="174468"/>
    <n v="14612"/>
    <n v="0"/>
    <n v="0"/>
    <x v="22"/>
    <n v="17"/>
    <n v="0"/>
    <n v="1.2500000000000001E-2"/>
    <n v="1766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3" dataOnRows="1" applyNumberFormats="0" applyBorderFormats="0" applyFontFormats="0" applyPatternFormats="0" applyAlignmentFormats="0" applyWidthHeightFormats="1" dataCaption="数据" updatedVersion="4" asteriskTotals="1" showItems="0" showMultipleLabel="0" showMemberPropertyTips="0" useAutoFormatting="1" itemPrintTitles="1" showDropZones="0" indent="0" compact="0" compactData="0" gridDropZones="1" chartFormat="1">
  <location ref="A3:C16" firstHeaderRow="1" firstDataRow="2" firstDataCol="1" rowPageCount="1" colPageCount="1"/>
  <pivotFields count="17">
    <pivotField axis="axisRow" compact="0" numFmtId="21" outline="0" subtotalTop="0" showAll="0" includeNewItemsInFilter="1">
      <items count="12">
        <item x="0"/>
        <item x="2"/>
        <item x="3"/>
        <item x="4"/>
        <item x="5"/>
        <item x="1"/>
        <item x="6"/>
        <item x="7"/>
        <item x="8"/>
        <item x="9"/>
        <item x="10"/>
        <item t="default"/>
      </items>
    </pivotField>
    <pivotField axis="axisPage" compact="0" outline="0" subtotalTop="0" showAll="0" includeNewItemsInFilter="1">
      <items count="29">
        <item x="8"/>
        <item x="12"/>
        <item x="21"/>
        <item x="22"/>
        <item x="23"/>
        <item x="24"/>
        <item x="7"/>
        <item x="16"/>
        <item x="11"/>
        <item x="19"/>
        <item x="2"/>
        <item x="18"/>
        <item x="27"/>
        <item x="13"/>
        <item x="25"/>
        <item x="0"/>
        <item x="1"/>
        <item x="3"/>
        <item x="4"/>
        <item x="5"/>
        <item x="17"/>
        <item x="20"/>
        <item x="26"/>
        <item x="15"/>
        <item x="10"/>
        <item x="14"/>
        <item x="9"/>
        <item x="6"/>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4">
        <item h="1" x="0"/>
        <item h="1" x="1"/>
        <item h="1" x="2"/>
        <item x="3"/>
        <item h="1" x="4"/>
        <item h="1" x="5"/>
        <item h="1" x="6"/>
        <item h="1" x="7"/>
        <item h="1" x="8"/>
        <item h="1" x="9"/>
        <item h="1" x="10"/>
        <item h="1" x="11"/>
        <item h="1" x="12"/>
        <item h="1" x="13"/>
        <item h="1" x="14"/>
        <item h="1" x="15"/>
        <item h="1" x="16"/>
        <item h="1" x="17"/>
        <item h="1" x="18"/>
        <item h="1" x="19"/>
        <item h="1" x="20"/>
        <item h="1" x="21"/>
        <item h="1" x="22"/>
        <item t="default"/>
      </items>
    </pivotField>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s>
  <rowFields count="1">
    <field x="0"/>
  </rowFields>
  <rowItems count="12">
    <i>
      <x/>
    </i>
    <i>
      <x v="1"/>
    </i>
    <i>
      <x v="2"/>
    </i>
    <i>
      <x v="3"/>
    </i>
    <i>
      <x v="4"/>
    </i>
    <i>
      <x v="5"/>
    </i>
    <i>
      <x v="6"/>
    </i>
    <i>
      <x v="7"/>
    </i>
    <i>
      <x v="8"/>
    </i>
    <i>
      <x v="9"/>
    </i>
    <i>
      <x v="10"/>
    </i>
    <i t="grand">
      <x/>
    </i>
  </rowItems>
  <colFields count="1">
    <field x="12"/>
  </colFields>
  <colItems count="2">
    <i>
      <x v="3"/>
    </i>
    <i t="grand">
      <x/>
    </i>
  </colItems>
  <pageFields count="1">
    <pageField fld="1" hier="-1"/>
  </pageFields>
  <dataFields count="1">
    <dataField name="计数项:IntervalCPU%" fld="15" baseField="0" baseItem="0"/>
  </dataFields>
  <chartFormats count="2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 chart="0" format="16" series="1">
      <pivotArea type="data" outline="0" fieldPosition="0">
        <references count="2">
          <reference field="4294967294" count="1" selected="0">
            <x v="0"/>
          </reference>
          <reference field="12" count="1" selected="0">
            <x v="16"/>
          </reference>
        </references>
      </pivotArea>
    </chartFormat>
    <chartFormat chart="0" format="17" series="1">
      <pivotArea type="data" outline="0" fieldPosition="0">
        <references count="2">
          <reference field="4294967294" count="1" selected="0">
            <x v="0"/>
          </reference>
          <reference field="12" count="1" selected="0">
            <x v="17"/>
          </reference>
        </references>
      </pivotArea>
    </chartFormat>
    <chartFormat chart="0" format="18" series="1">
      <pivotArea type="data" outline="0" fieldPosition="0">
        <references count="2">
          <reference field="4294967294" count="1" selected="0">
            <x v="0"/>
          </reference>
          <reference field="12" count="1" selected="0">
            <x v="18"/>
          </reference>
        </references>
      </pivotArea>
    </chartFormat>
    <chartFormat chart="0" format="19" series="1">
      <pivotArea type="data" outline="0" fieldPosition="0">
        <references count="2">
          <reference field="4294967294" count="1" selected="0">
            <x v="0"/>
          </reference>
          <reference field="12" count="1" selected="0">
            <x v="19"/>
          </reference>
        </references>
      </pivotArea>
    </chartFormat>
    <chartFormat chart="0" format="20" series="1">
      <pivotArea type="data" outline="0" fieldPosition="0">
        <references count="2">
          <reference field="4294967294" count="1" selected="0">
            <x v="0"/>
          </reference>
          <reference field="12" count="1" selected="0">
            <x v="20"/>
          </reference>
        </references>
      </pivotArea>
    </chartFormat>
    <chartFormat chart="0" format="21" series="1">
      <pivotArea type="data" outline="0" fieldPosition="0">
        <references count="2">
          <reference field="4294967294" count="1" selected="0">
            <x v="0"/>
          </reference>
          <reference field="12" count="1" selected="0">
            <x v="21"/>
          </reference>
        </references>
      </pivotArea>
    </chartFormat>
    <chartFormat chart="0" format="22" series="1">
      <pivotArea type="data" outline="0" fieldPosition="0">
        <references count="2">
          <reference field="4294967294" count="1" selected="0">
            <x v="0"/>
          </reference>
          <reference field="12" count="1" selected="0">
            <x v="22"/>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Z44"/>
  <sheetViews>
    <sheetView topLeftCell="A4" workbookViewId="0"/>
  </sheetViews>
  <sheetFormatPr defaultRowHeight="13.5" x14ac:dyDescent="0.15"/>
  <cols>
    <col min="6" max="6" width="4.625" customWidth="1"/>
  </cols>
  <sheetData>
    <row r="1" spans="2:7" x14ac:dyDescent="0.15">
      <c r="B1" s="2" t="s">
        <v>765</v>
      </c>
      <c r="C1">
        <v>12</v>
      </c>
      <c r="D1" s="2" t="s">
        <v>766</v>
      </c>
      <c r="E1" s="1">
        <v>0.20237268518518517</v>
      </c>
      <c r="F1" s="14" t="s">
        <v>767</v>
      </c>
      <c r="G1" s="1">
        <v>0.20300925925925925</v>
      </c>
    </row>
    <row r="2" spans="2:7" x14ac:dyDescent="0.15">
      <c r="B2" s="2"/>
      <c r="D2" s="2"/>
      <c r="E2" s="1"/>
      <c r="F2" s="14"/>
      <c r="G2" s="1"/>
    </row>
    <row r="3" spans="2:7" x14ac:dyDescent="0.15">
      <c r="B3" s="2"/>
      <c r="D3" s="2"/>
      <c r="E3" s="1"/>
      <c r="F3" s="14"/>
      <c r="G3" s="1"/>
    </row>
    <row r="4" spans="2:7" x14ac:dyDescent="0.15">
      <c r="B4" s="2"/>
      <c r="D4" s="2"/>
      <c r="E4" s="1"/>
      <c r="F4" s="14"/>
      <c r="G4" s="1"/>
    </row>
    <row r="5" spans="2:7" x14ac:dyDescent="0.15">
      <c r="B5" s="2"/>
      <c r="D5" s="2"/>
      <c r="E5" s="1"/>
      <c r="F5" s="14"/>
      <c r="G5" s="1"/>
    </row>
    <row r="6" spans="2:7" x14ac:dyDescent="0.15">
      <c r="B6" s="2"/>
      <c r="D6" s="2"/>
      <c r="E6" s="1"/>
      <c r="F6" s="14"/>
      <c r="G6" s="1"/>
    </row>
    <row r="7" spans="2:7" x14ac:dyDescent="0.15">
      <c r="B7" s="2"/>
      <c r="D7" s="2"/>
      <c r="E7" s="1"/>
      <c r="F7" s="14"/>
      <c r="G7" s="1"/>
    </row>
    <row r="8" spans="2:7" x14ac:dyDescent="0.15">
      <c r="B8" s="2"/>
      <c r="D8" s="2"/>
      <c r="E8" s="1"/>
      <c r="F8" s="14"/>
      <c r="G8" s="1"/>
    </row>
    <row r="9" spans="2:7" x14ac:dyDescent="0.15">
      <c r="B9" s="2"/>
      <c r="D9" s="2"/>
      <c r="E9" s="1"/>
      <c r="F9" s="14"/>
      <c r="G9" s="1"/>
    </row>
    <row r="10" spans="2:7" x14ac:dyDescent="0.15">
      <c r="B10" s="2"/>
      <c r="D10" s="2"/>
      <c r="E10" s="1"/>
      <c r="F10" s="14"/>
      <c r="G10" s="1"/>
    </row>
    <row r="11" spans="2:7" x14ac:dyDescent="0.15">
      <c r="B11" s="2"/>
      <c r="D11" s="2"/>
      <c r="E11" s="1"/>
      <c r="F11" s="14"/>
      <c r="G11" s="1"/>
    </row>
    <row r="12" spans="2:7" x14ac:dyDescent="0.15">
      <c r="B12" s="2"/>
      <c r="D12" s="2"/>
      <c r="E12" s="1"/>
      <c r="F12" s="14"/>
      <c r="G12" s="1"/>
    </row>
    <row r="13" spans="2:7" x14ac:dyDescent="0.15">
      <c r="B13" s="2"/>
      <c r="D13" s="2"/>
      <c r="E13" s="1"/>
      <c r="F13" s="14"/>
      <c r="G13" s="1"/>
    </row>
    <row r="14" spans="2:7" x14ac:dyDescent="0.15">
      <c r="B14" s="2"/>
      <c r="D14" s="2"/>
      <c r="E14" s="1"/>
      <c r="F14" s="14"/>
      <c r="G14" s="1"/>
    </row>
    <row r="15" spans="2:7" x14ac:dyDescent="0.15">
      <c r="B15" s="2"/>
      <c r="D15" s="2"/>
      <c r="E15" s="1"/>
      <c r="F15" s="14"/>
      <c r="G15" s="1"/>
    </row>
    <row r="16" spans="2:7" x14ac:dyDescent="0.15">
      <c r="B16" s="2"/>
      <c r="D16" s="2"/>
      <c r="E16" s="1"/>
      <c r="F16" s="14"/>
      <c r="G16" s="1"/>
    </row>
    <row r="17" spans="2:7" x14ac:dyDescent="0.15">
      <c r="B17" s="2"/>
      <c r="D17" s="2"/>
      <c r="E17" s="1"/>
      <c r="F17" s="14"/>
      <c r="G17" s="1"/>
    </row>
    <row r="18" spans="2:7" x14ac:dyDescent="0.15">
      <c r="B18" s="2"/>
      <c r="D18" s="2"/>
      <c r="E18" s="1"/>
      <c r="F18" s="14"/>
      <c r="G18" s="1"/>
    </row>
    <row r="19" spans="2:7" x14ac:dyDescent="0.15">
      <c r="B19" s="2"/>
      <c r="D19" s="2"/>
      <c r="E19" s="1"/>
      <c r="F19" s="14"/>
      <c r="G19" s="1"/>
    </row>
    <row r="20" spans="2:7" x14ac:dyDescent="0.15">
      <c r="B20" s="2"/>
      <c r="D20" s="2"/>
      <c r="E20" s="1"/>
      <c r="F20" s="14"/>
      <c r="G20" s="1"/>
    </row>
    <row r="21" spans="2:7" x14ac:dyDescent="0.15">
      <c r="B21" s="2"/>
      <c r="D21" s="2"/>
      <c r="E21" s="1"/>
      <c r="F21" s="14"/>
      <c r="G21" s="1"/>
    </row>
    <row r="22" spans="2:7" x14ac:dyDescent="0.15">
      <c r="B22" s="2"/>
      <c r="D22" s="2"/>
      <c r="E22" s="1"/>
      <c r="F22" s="14"/>
      <c r="G22" s="1"/>
    </row>
    <row r="23" spans="2:7" x14ac:dyDescent="0.15">
      <c r="B23" s="2"/>
      <c r="D23" s="2"/>
      <c r="E23" s="1"/>
      <c r="F23" s="14"/>
      <c r="G23" s="1"/>
    </row>
    <row r="24" spans="2:7" x14ac:dyDescent="0.15">
      <c r="B24" s="2"/>
      <c r="D24" s="2"/>
      <c r="E24" s="1"/>
      <c r="F24" s="14"/>
      <c r="G24" s="1"/>
    </row>
    <row r="25" spans="2:7" x14ac:dyDescent="0.15">
      <c r="B25" s="2"/>
      <c r="D25" s="2"/>
      <c r="E25" s="1"/>
      <c r="F25" s="14"/>
      <c r="G25" s="1"/>
    </row>
    <row r="26" spans="2:7" x14ac:dyDescent="0.15">
      <c r="B26" s="2"/>
      <c r="D26" s="2"/>
      <c r="E26" s="1"/>
      <c r="F26" s="14"/>
      <c r="G26" s="1"/>
    </row>
    <row r="27" spans="2:7" x14ac:dyDescent="0.15">
      <c r="B27" s="2"/>
      <c r="D27" s="2"/>
      <c r="E27" s="1"/>
      <c r="F27" s="14"/>
      <c r="G27" s="1"/>
    </row>
    <row r="28" spans="2:7" x14ac:dyDescent="0.15">
      <c r="B28" s="2"/>
      <c r="D28" s="2"/>
      <c r="E28" s="1"/>
      <c r="F28" s="14"/>
      <c r="G28" s="1"/>
    </row>
    <row r="29" spans="2:7" x14ac:dyDescent="0.15">
      <c r="B29" s="2"/>
      <c r="D29" s="2"/>
      <c r="E29" s="1"/>
      <c r="F29" s="14"/>
      <c r="G29" s="1"/>
    </row>
    <row r="30" spans="2:7" x14ac:dyDescent="0.15">
      <c r="B30" s="2"/>
      <c r="D30" s="2"/>
      <c r="E30" s="1"/>
      <c r="F30" s="14"/>
      <c r="G30" s="1"/>
    </row>
    <row r="31" spans="2:7" x14ac:dyDescent="0.15">
      <c r="B31" s="2"/>
      <c r="D31" s="2"/>
      <c r="E31" s="1"/>
      <c r="F31" s="14"/>
      <c r="G31" s="1"/>
    </row>
    <row r="32" spans="2:7" x14ac:dyDescent="0.15">
      <c r="B32" s="2"/>
      <c r="D32" s="2"/>
      <c r="E32" s="1"/>
      <c r="F32" s="14"/>
      <c r="G32" s="1"/>
    </row>
    <row r="33" spans="2:26" x14ac:dyDescent="0.15">
      <c r="B33" s="2"/>
      <c r="D33" s="2"/>
      <c r="E33" s="1"/>
      <c r="F33" s="14"/>
      <c r="G33" s="1"/>
    </row>
    <row r="34" spans="2:26" x14ac:dyDescent="0.15">
      <c r="B34" s="2"/>
      <c r="D34" s="2"/>
      <c r="E34" s="1"/>
      <c r="F34" s="14"/>
      <c r="G34" s="1"/>
    </row>
    <row r="35" spans="2:26" x14ac:dyDescent="0.15">
      <c r="B35" s="2"/>
      <c r="D35" s="2"/>
      <c r="E35" s="1"/>
      <c r="F35" s="14"/>
      <c r="G35" s="1"/>
    </row>
    <row r="36" spans="2:26" x14ac:dyDescent="0.15">
      <c r="B36" s="2"/>
      <c r="D36" s="2"/>
      <c r="E36" s="1"/>
      <c r="F36" s="14"/>
      <c r="G36" s="1"/>
    </row>
    <row r="38" spans="2:26" x14ac:dyDescent="0.15">
      <c r="B38" s="2" t="s">
        <v>768</v>
      </c>
      <c r="G38" s="2" t="s">
        <v>769</v>
      </c>
      <c r="H38" s="2" t="s">
        <v>770</v>
      </c>
      <c r="I38" s="2" t="s">
        <v>771</v>
      </c>
      <c r="J38" s="2" t="s">
        <v>772</v>
      </c>
      <c r="K38" s="2" t="s">
        <v>773</v>
      </c>
      <c r="L38" s="2" t="s">
        <v>764</v>
      </c>
      <c r="M38" s="2"/>
      <c r="N38" s="2"/>
      <c r="O38" s="2"/>
      <c r="P38" s="2"/>
      <c r="Q38" s="2"/>
      <c r="R38" s="2"/>
      <c r="S38" s="2"/>
      <c r="T38" s="2"/>
      <c r="U38" s="2"/>
      <c r="V38" s="2"/>
      <c r="W38" s="2"/>
      <c r="X38" s="2"/>
      <c r="Y38" s="2"/>
      <c r="Z38" s="2"/>
    </row>
    <row r="39" spans="2:26" x14ac:dyDescent="0.15">
      <c r="B39" t="s">
        <v>774</v>
      </c>
      <c r="E39" s="11">
        <v>5.2500000000000009</v>
      </c>
      <c r="G39" t="s">
        <v>775</v>
      </c>
      <c r="H39" s="15">
        <v>2.0833333333333335</v>
      </c>
      <c r="I39" s="15">
        <v>0.57499999999999996</v>
      </c>
      <c r="J39" s="15">
        <v>4.1666666666666664E-2</v>
      </c>
      <c r="K39" s="15">
        <v>97.291666666666671</v>
      </c>
      <c r="L39" s="15">
        <v>2.6583333333333337</v>
      </c>
      <c r="M39" s="15"/>
      <c r="N39" s="15"/>
      <c r="O39" s="15"/>
      <c r="P39" s="15"/>
      <c r="Q39" s="15"/>
      <c r="R39" s="15"/>
      <c r="S39" s="15"/>
      <c r="T39" s="15"/>
      <c r="U39" s="15"/>
      <c r="V39" s="15"/>
      <c r="W39" s="15"/>
      <c r="X39" s="15"/>
      <c r="Y39" s="15"/>
      <c r="Z39" s="15"/>
    </row>
    <row r="40" spans="2:26" x14ac:dyDescent="0.15">
      <c r="B40" t="s">
        <v>776</v>
      </c>
      <c r="E40" s="11">
        <v>18</v>
      </c>
      <c r="G40" t="s">
        <v>777</v>
      </c>
      <c r="H40" s="15">
        <v>2.2999999999999998</v>
      </c>
      <c r="I40" s="15">
        <v>1</v>
      </c>
      <c r="J40" s="15">
        <v>0.2</v>
      </c>
      <c r="K40" s="15">
        <v>97.5</v>
      </c>
      <c r="L40" s="15">
        <v>3.2</v>
      </c>
      <c r="M40" s="15"/>
      <c r="N40" s="15"/>
      <c r="O40" s="15"/>
      <c r="P40" s="15"/>
      <c r="Q40" s="15"/>
      <c r="R40" s="15"/>
      <c r="S40" s="15"/>
      <c r="T40" s="15"/>
      <c r="U40" s="15"/>
      <c r="V40" s="15"/>
      <c r="W40" s="15"/>
      <c r="X40" s="15"/>
      <c r="Y40" s="15"/>
      <c r="Z40" s="15"/>
    </row>
    <row r="41" spans="2:26" x14ac:dyDescent="0.15">
      <c r="B41" t="s">
        <v>778</v>
      </c>
      <c r="E41" s="1">
        <v>43650.202372685184</v>
      </c>
      <c r="G41" t="s">
        <v>779</v>
      </c>
      <c r="H41" s="15">
        <v>1.1039999999999999</v>
      </c>
      <c r="I41" s="15">
        <v>1.7391304347826089</v>
      </c>
      <c r="J41" s="15">
        <v>4.8000000000000007</v>
      </c>
      <c r="K41" s="15">
        <v>1.0021413276231264</v>
      </c>
      <c r="L41" s="15">
        <v>1.2037617554858933</v>
      </c>
      <c r="M41" s="15"/>
      <c r="N41" s="15"/>
      <c r="O41" s="15"/>
      <c r="P41" s="15"/>
      <c r="Q41" s="15"/>
      <c r="R41" s="15"/>
      <c r="S41" s="15"/>
      <c r="T41" s="15"/>
      <c r="U41" s="15"/>
      <c r="V41" s="15"/>
      <c r="W41" s="15"/>
      <c r="X41" s="15"/>
      <c r="Y41" s="15"/>
      <c r="Z41" s="15"/>
    </row>
    <row r="42" spans="2:26" x14ac:dyDescent="0.15">
      <c r="B42" t="s">
        <v>780</v>
      </c>
      <c r="E42" s="11">
        <v>4.0349999999999993</v>
      </c>
    </row>
    <row r="43" spans="2:26" x14ac:dyDescent="0.15">
      <c r="B43" t="s">
        <v>781</v>
      </c>
      <c r="E43" s="11">
        <v>0.78249999999999997</v>
      </c>
    </row>
    <row r="44" spans="2:26" x14ac:dyDescent="0.15">
      <c r="B44" t="s">
        <v>782</v>
      </c>
      <c r="E44" s="15">
        <v>5.156549520766772</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V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12" width="7.625" customWidth="1"/>
  </cols>
  <sheetData>
    <row r="1" spans="1:256" x14ac:dyDescent="0.15">
      <c r="A1" t="s">
        <v>567</v>
      </c>
      <c r="B1" t="s">
        <v>554</v>
      </c>
      <c r="C1" t="s">
        <v>560</v>
      </c>
      <c r="D1" t="s">
        <v>564</v>
      </c>
      <c r="E1" t="s">
        <v>561</v>
      </c>
      <c r="F1" t="s">
        <v>562</v>
      </c>
      <c r="G1" t="s">
        <v>563</v>
      </c>
      <c r="H1" t="s">
        <v>555</v>
      </c>
      <c r="I1" t="s">
        <v>556</v>
      </c>
      <c r="J1" t="s">
        <v>557</v>
      </c>
      <c r="K1" t="s">
        <v>558</v>
      </c>
      <c r="L1" t="s">
        <v>559</v>
      </c>
      <c r="IV1" t="s">
        <v>729</v>
      </c>
    </row>
    <row r="2" spans="1:256" x14ac:dyDescent="0.15">
      <c r="A2" s="1">
        <v>43650.202372685184</v>
      </c>
      <c r="B2">
        <v>0</v>
      </c>
      <c r="C2">
        <v>0</v>
      </c>
      <c r="D2">
        <v>0</v>
      </c>
      <c r="E2">
        <v>0</v>
      </c>
      <c r="F2">
        <v>0</v>
      </c>
      <c r="G2">
        <v>0</v>
      </c>
      <c r="H2">
        <v>0</v>
      </c>
      <c r="I2">
        <v>0</v>
      </c>
      <c r="J2">
        <v>0</v>
      </c>
      <c r="K2">
        <v>0</v>
      </c>
      <c r="L2">
        <v>0</v>
      </c>
      <c r="IV2">
        <v>0</v>
      </c>
    </row>
    <row r="3" spans="1:256" x14ac:dyDescent="0.15">
      <c r="A3" s="1">
        <v>43650.202430555553</v>
      </c>
      <c r="B3">
        <v>44.6</v>
      </c>
      <c r="C3">
        <v>44.6</v>
      </c>
      <c r="D3">
        <v>0</v>
      </c>
      <c r="E3">
        <v>0</v>
      </c>
      <c r="F3">
        <v>0</v>
      </c>
      <c r="G3">
        <v>0</v>
      </c>
      <c r="H3">
        <v>0</v>
      </c>
      <c r="I3">
        <v>0</v>
      </c>
      <c r="J3">
        <v>0</v>
      </c>
      <c r="K3">
        <v>0</v>
      </c>
      <c r="L3">
        <v>0</v>
      </c>
      <c r="IV3">
        <v>89.2</v>
      </c>
    </row>
    <row r="4" spans="1:256" x14ac:dyDescent="0.15">
      <c r="A4" s="1">
        <v>43650.202488425923</v>
      </c>
      <c r="B4">
        <v>8.8000000000000007</v>
      </c>
      <c r="C4">
        <v>8.8000000000000007</v>
      </c>
      <c r="D4">
        <v>0</v>
      </c>
      <c r="E4">
        <v>0</v>
      </c>
      <c r="F4">
        <v>0</v>
      </c>
      <c r="G4">
        <v>0</v>
      </c>
      <c r="H4">
        <v>0</v>
      </c>
      <c r="I4">
        <v>0</v>
      </c>
      <c r="J4">
        <v>0</v>
      </c>
      <c r="K4">
        <v>0</v>
      </c>
      <c r="L4">
        <v>0</v>
      </c>
      <c r="IV4">
        <v>17.600000000000001</v>
      </c>
    </row>
    <row r="5" spans="1:256" x14ac:dyDescent="0.15">
      <c r="A5" s="1">
        <v>43650.202546296299</v>
      </c>
      <c r="B5">
        <v>4.8</v>
      </c>
      <c r="C5">
        <v>4.8</v>
      </c>
      <c r="D5">
        <v>0</v>
      </c>
      <c r="E5">
        <v>0</v>
      </c>
      <c r="F5">
        <v>0</v>
      </c>
      <c r="G5">
        <v>0</v>
      </c>
      <c r="H5">
        <v>0</v>
      </c>
      <c r="I5">
        <v>0</v>
      </c>
      <c r="J5">
        <v>0</v>
      </c>
      <c r="K5">
        <v>0</v>
      </c>
      <c r="L5">
        <v>0</v>
      </c>
      <c r="IV5">
        <v>9.6</v>
      </c>
    </row>
    <row r="6" spans="1:256" x14ac:dyDescent="0.15">
      <c r="A6" s="1">
        <v>43650.202604166669</v>
      </c>
      <c r="B6">
        <v>11.2</v>
      </c>
      <c r="C6">
        <v>11.2</v>
      </c>
      <c r="D6">
        <v>2.6</v>
      </c>
      <c r="E6">
        <v>2.6</v>
      </c>
      <c r="F6">
        <v>2.6</v>
      </c>
      <c r="G6">
        <v>0</v>
      </c>
      <c r="H6">
        <v>0</v>
      </c>
      <c r="I6">
        <v>0</v>
      </c>
      <c r="J6">
        <v>0</v>
      </c>
      <c r="K6">
        <v>0</v>
      </c>
      <c r="L6">
        <v>0</v>
      </c>
      <c r="IV6">
        <v>30.200000000000003</v>
      </c>
    </row>
    <row r="7" spans="1:256" x14ac:dyDescent="0.15">
      <c r="A7" s="1">
        <v>43650.202662037038</v>
      </c>
      <c r="B7">
        <v>243.1</v>
      </c>
      <c r="C7">
        <v>243.1</v>
      </c>
      <c r="D7">
        <v>0</v>
      </c>
      <c r="E7">
        <v>0</v>
      </c>
      <c r="F7">
        <v>0</v>
      </c>
      <c r="G7">
        <v>0</v>
      </c>
      <c r="H7">
        <v>0</v>
      </c>
      <c r="I7">
        <v>0</v>
      </c>
      <c r="J7">
        <v>0</v>
      </c>
      <c r="K7">
        <v>0</v>
      </c>
      <c r="L7">
        <v>0</v>
      </c>
      <c r="IV7">
        <v>486.2</v>
      </c>
    </row>
    <row r="8" spans="1:256" x14ac:dyDescent="0.15">
      <c r="A8" s="1">
        <v>43650.202719907407</v>
      </c>
      <c r="B8">
        <v>45.4</v>
      </c>
      <c r="C8">
        <v>45.4</v>
      </c>
      <c r="D8">
        <v>0</v>
      </c>
      <c r="E8">
        <v>0</v>
      </c>
      <c r="F8">
        <v>0</v>
      </c>
      <c r="G8">
        <v>0</v>
      </c>
      <c r="H8">
        <v>0</v>
      </c>
      <c r="I8">
        <v>0</v>
      </c>
      <c r="J8">
        <v>0</v>
      </c>
      <c r="K8">
        <v>0</v>
      </c>
      <c r="L8">
        <v>0</v>
      </c>
      <c r="IV8">
        <v>90.8</v>
      </c>
    </row>
    <row r="9" spans="1:256" x14ac:dyDescent="0.15">
      <c r="A9" s="1">
        <v>43650.202777777777</v>
      </c>
      <c r="B9">
        <v>4.8</v>
      </c>
      <c r="C9">
        <v>4.8</v>
      </c>
      <c r="D9">
        <v>0</v>
      </c>
      <c r="E9">
        <v>0.4</v>
      </c>
      <c r="F9">
        <v>0.4</v>
      </c>
      <c r="G9">
        <v>0.4</v>
      </c>
      <c r="H9">
        <v>0</v>
      </c>
      <c r="I9">
        <v>0</v>
      </c>
      <c r="J9">
        <v>0</v>
      </c>
      <c r="K9">
        <v>0</v>
      </c>
      <c r="L9">
        <v>0</v>
      </c>
      <c r="IV9">
        <v>10.8</v>
      </c>
    </row>
    <row r="10" spans="1:256" x14ac:dyDescent="0.15">
      <c r="A10" s="1">
        <v>43650.202835648146</v>
      </c>
      <c r="B10">
        <v>8</v>
      </c>
      <c r="C10">
        <v>8</v>
      </c>
      <c r="D10">
        <v>0</v>
      </c>
      <c r="E10">
        <v>0</v>
      </c>
      <c r="F10">
        <v>0</v>
      </c>
      <c r="G10">
        <v>0</v>
      </c>
      <c r="H10">
        <v>0</v>
      </c>
      <c r="I10">
        <v>0</v>
      </c>
      <c r="J10">
        <v>0</v>
      </c>
      <c r="K10">
        <v>0</v>
      </c>
      <c r="L10">
        <v>0</v>
      </c>
      <c r="IV10">
        <v>16</v>
      </c>
    </row>
    <row r="11" spans="1:256" x14ac:dyDescent="0.15">
      <c r="A11" s="1">
        <v>43650.202893518515</v>
      </c>
      <c r="B11">
        <v>8</v>
      </c>
      <c r="C11">
        <v>8</v>
      </c>
      <c r="D11">
        <v>0</v>
      </c>
      <c r="E11">
        <v>0</v>
      </c>
      <c r="F11">
        <v>0</v>
      </c>
      <c r="G11">
        <v>0</v>
      </c>
      <c r="H11">
        <v>0</v>
      </c>
      <c r="I11">
        <v>0</v>
      </c>
      <c r="J11">
        <v>0</v>
      </c>
      <c r="K11">
        <v>0</v>
      </c>
      <c r="L11">
        <v>0</v>
      </c>
      <c r="IV11">
        <v>16</v>
      </c>
    </row>
    <row r="12" spans="1:256" x14ac:dyDescent="0.15">
      <c r="A12" s="1">
        <v>43650.202951388892</v>
      </c>
      <c r="B12">
        <v>8</v>
      </c>
      <c r="C12">
        <v>8</v>
      </c>
      <c r="D12">
        <v>3.4</v>
      </c>
      <c r="E12">
        <v>3.4</v>
      </c>
      <c r="F12">
        <v>3.4</v>
      </c>
      <c r="G12">
        <v>0</v>
      </c>
      <c r="H12">
        <v>0</v>
      </c>
      <c r="I12">
        <v>0</v>
      </c>
      <c r="J12">
        <v>0</v>
      </c>
      <c r="K12">
        <v>0</v>
      </c>
      <c r="L12">
        <v>0</v>
      </c>
      <c r="IV12">
        <v>26.199999999999996</v>
      </c>
    </row>
    <row r="13" spans="1:256" x14ac:dyDescent="0.15">
      <c r="A13" s="1">
        <v>43650.203009259261</v>
      </c>
      <c r="B13">
        <v>7.2</v>
      </c>
      <c r="C13">
        <v>7.2</v>
      </c>
      <c r="D13">
        <v>0</v>
      </c>
      <c r="E13">
        <v>0</v>
      </c>
      <c r="F13">
        <v>0</v>
      </c>
      <c r="G13">
        <v>0</v>
      </c>
      <c r="H13">
        <v>0</v>
      </c>
      <c r="I13">
        <v>0</v>
      </c>
      <c r="J13">
        <v>0</v>
      </c>
      <c r="K13">
        <v>0</v>
      </c>
      <c r="L13">
        <v>0</v>
      </c>
      <c r="IV13">
        <v>14.4</v>
      </c>
    </row>
    <row r="15" spans="1:256" x14ac:dyDescent="0.15">
      <c r="A15" t="s">
        <v>724</v>
      </c>
      <c r="B15" s="9">
        <f>AVERAGE(B2:B13)</f>
        <v>32.824999999999996</v>
      </c>
      <c r="C15" s="9">
        <f>AVERAGE(C2:C13)</f>
        <v>32.824999999999996</v>
      </c>
      <c r="D15" s="9">
        <f>AVERAGE(D2:D13)</f>
        <v>0.5</v>
      </c>
      <c r="E15" s="9">
        <f>AVERAGE(E2:E13)</f>
        <v>0.53333333333333333</v>
      </c>
      <c r="F15" s="9">
        <f>AVERAGE(F2:F13)</f>
        <v>0.53333333333333333</v>
      </c>
      <c r="G15" s="9">
        <f>AVERAGE(G2:G13)</f>
        <v>3.3333333333333333E-2</v>
      </c>
      <c r="H15" s="9">
        <f>AVERAGE(H2:H13)</f>
        <v>0</v>
      </c>
      <c r="I15" s="9">
        <f>AVERAGE(I2:I13)</f>
        <v>0</v>
      </c>
      <c r="J15" s="9">
        <f>AVERAGE(J2:J13)</f>
        <v>0</v>
      </c>
      <c r="K15" s="9">
        <f>AVERAGE(K2:K13)</f>
        <v>0</v>
      </c>
      <c r="L15" s="9">
        <f>AVERAGE(L2:L13)</f>
        <v>0</v>
      </c>
    </row>
    <row r="16" spans="1:256" x14ac:dyDescent="0.15">
      <c r="A16" t="s">
        <v>725</v>
      </c>
      <c r="B16" s="9">
        <f>IF(B15=0,0,MAX(SUMPRODUCT(B2:B13,B2:B13)/SUM(B2:B13)-B15,0))</f>
        <v>128.7407019548109</v>
      </c>
      <c r="C16" s="9">
        <f>IF(C15=0,0,MAX(SUMPRODUCT(C2:C13,C2:C13)/SUM(C2:C13)-C15,0))</f>
        <v>128.7407019548109</v>
      </c>
      <c r="D16" s="9">
        <f>IF(D15=0,0,MAX(SUMPRODUCT(D2:D13,D2:D13)/SUM(D2:D13)-D15,0))</f>
        <v>2.5533333333333332</v>
      </c>
      <c r="E16" s="9">
        <f>IF(E15=0,0,MAX(SUMPRODUCT(E2:E13,E2:E13)/SUM(E2:E13)-E15,0))</f>
        <v>2.3541666666666665</v>
      </c>
      <c r="F16" s="9">
        <f>IF(F15=0,0,MAX(SUMPRODUCT(F2:F13,F2:F13)/SUM(F2:F13)-F15,0))</f>
        <v>2.3541666666666665</v>
      </c>
      <c r="G16" s="9">
        <f>IF(G15=0,0,MAX(SUMPRODUCT(G2:G13,G2:G13)/SUM(G2:G13)-G15,0))</f>
        <v>0.36666666666666675</v>
      </c>
      <c r="H16" s="9">
        <f>IF(H15=0,0,MAX(SUMPRODUCT(H2:H13,H2:H13)/SUM(H2:H13)-H15,0))</f>
        <v>0</v>
      </c>
      <c r="I16" s="9">
        <f>IF(I15=0,0,MAX(SUMPRODUCT(I2:I13,I2:I13)/SUM(I2:I13)-I15,0))</f>
        <v>0</v>
      </c>
      <c r="J16" s="9">
        <f>IF(J15=0,0,MAX(SUMPRODUCT(J2:J13,J2:J13)/SUM(J2:J13)-J15,0))</f>
        <v>0</v>
      </c>
      <c r="K16" s="9">
        <f>IF(K15=0,0,MAX(SUMPRODUCT(K2:K13,K2:K13)/SUM(K2:K13)-K15,0))</f>
        <v>0</v>
      </c>
      <c r="L16" s="9">
        <f>IF(L15=0,0,MAX(SUMPRODUCT(L2:L13,L2:L13)/SUM(L2:L13)-L15,0))</f>
        <v>0</v>
      </c>
    </row>
    <row r="17" spans="1:12" x14ac:dyDescent="0.15">
      <c r="A17" t="s">
        <v>726</v>
      </c>
      <c r="B17" s="9">
        <f>MAX(B2:B13)</f>
        <v>243.1</v>
      </c>
      <c r="C17" s="9">
        <f>MAX(C2:C13)</f>
        <v>243.1</v>
      </c>
      <c r="D17" s="9">
        <f>MAX(D2:D13)</f>
        <v>3.4</v>
      </c>
      <c r="E17" s="9">
        <f>MAX(E2:E13)</f>
        <v>3.4</v>
      </c>
      <c r="F17" s="9">
        <f>MAX(F2:F13)</f>
        <v>3.4</v>
      </c>
      <c r="G17" s="9">
        <f>MAX(G2:G13)</f>
        <v>0.4</v>
      </c>
      <c r="H17" s="9">
        <f>MAX(H2:H13)</f>
        <v>0</v>
      </c>
      <c r="I17" s="9">
        <f>MAX(I2:I13)</f>
        <v>0</v>
      </c>
      <c r="J17" s="9">
        <f>MAX(J2:J13)</f>
        <v>0</v>
      </c>
      <c r="K17" s="9">
        <f>MAX(K2:K13)</f>
        <v>0</v>
      </c>
      <c r="L17" s="9">
        <f>MAX(L2:L13)</f>
        <v>0</v>
      </c>
    </row>
    <row r="18" spans="1:12" x14ac:dyDescent="0.15">
      <c r="A18" t="s">
        <v>727</v>
      </c>
      <c r="B18" s="9">
        <f>MIN(B2:B13)</f>
        <v>0</v>
      </c>
      <c r="C18" s="9">
        <f>MIN(C2:C13)</f>
        <v>0</v>
      </c>
      <c r="D18" s="9">
        <f>MIN(D2:D13)</f>
        <v>0</v>
      </c>
      <c r="E18" s="9">
        <f>MIN(E2:E13)</f>
        <v>0</v>
      </c>
      <c r="F18" s="9">
        <f>MIN(F2:F13)</f>
        <v>0</v>
      </c>
      <c r="G18" s="9">
        <f>MIN(G2:G13)</f>
        <v>0</v>
      </c>
      <c r="H18" s="9">
        <f>MIN(H2:H13)</f>
        <v>0</v>
      </c>
      <c r="I18" s="9">
        <f>MIN(I2:I13)</f>
        <v>0</v>
      </c>
      <c r="J18" s="9">
        <f>MIN(J2:J13)</f>
        <v>0</v>
      </c>
      <c r="K18" s="9">
        <f>MIN(K2:K13)</f>
        <v>0</v>
      </c>
      <c r="L18" s="9">
        <f>MIN(L2:L13)</f>
        <v>0</v>
      </c>
    </row>
    <row r="19" spans="1:12" x14ac:dyDescent="0.15">
      <c r="A19" t="s">
        <v>728</v>
      </c>
      <c r="B19" s="9">
        <f>B15+ B16</f>
        <v>161.56570195481089</v>
      </c>
      <c r="C19" s="9">
        <f>C15+ C16</f>
        <v>161.56570195481089</v>
      </c>
      <c r="D19" s="9">
        <f>D15+ D16</f>
        <v>3.0533333333333332</v>
      </c>
      <c r="E19" s="9">
        <f>E15+ E16</f>
        <v>2.8874999999999997</v>
      </c>
      <c r="F19" s="9">
        <f>F15+ F16</f>
        <v>2.8874999999999997</v>
      </c>
      <c r="G19" s="9">
        <f>G15+ G16</f>
        <v>0.40000000000000008</v>
      </c>
      <c r="H19" s="9">
        <f>H15+ H16</f>
        <v>0</v>
      </c>
      <c r="I19" s="9">
        <f>I15+ I16</f>
        <v>0</v>
      </c>
      <c r="J19" s="9">
        <f>J15+ J16</f>
        <v>0</v>
      </c>
      <c r="K19" s="9">
        <f>K15+ K16</f>
        <v>0</v>
      </c>
      <c r="L19" s="9">
        <f>L15+ L16</f>
        <v>0</v>
      </c>
    </row>
    <row r="20" spans="1:12" x14ac:dyDescent="0.15">
      <c r="B20" s="9"/>
      <c r="C20" s="9"/>
      <c r="D20" s="9"/>
      <c r="E20" s="9"/>
      <c r="F20" s="9"/>
      <c r="G20" s="9"/>
      <c r="H20" s="9"/>
      <c r="I20" s="9"/>
      <c r="J20" s="9"/>
      <c r="K20" s="9"/>
      <c r="L20" s="9"/>
    </row>
  </sheetData>
  <sortState columnSort="1" ref="B1:L19">
    <sortCondition descending="1" ref="B19"/>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12" width="7.625" customWidth="1"/>
  </cols>
  <sheetData>
    <row r="1" spans="1:256" x14ac:dyDescent="0.15">
      <c r="A1" t="s">
        <v>568</v>
      </c>
      <c r="B1" t="s">
        <v>564</v>
      </c>
      <c r="C1" t="s">
        <v>554</v>
      </c>
      <c r="D1" t="s">
        <v>560</v>
      </c>
      <c r="E1" t="s">
        <v>562</v>
      </c>
      <c r="F1" t="s">
        <v>561</v>
      </c>
      <c r="G1" t="s">
        <v>563</v>
      </c>
      <c r="H1" t="s">
        <v>555</v>
      </c>
      <c r="I1" t="s">
        <v>556</v>
      </c>
      <c r="J1" t="s">
        <v>557</v>
      </c>
      <c r="K1" t="s">
        <v>558</v>
      </c>
      <c r="L1" t="s">
        <v>559</v>
      </c>
      <c r="IV1" t="s">
        <v>729</v>
      </c>
    </row>
    <row r="2" spans="1:256" x14ac:dyDescent="0.15">
      <c r="A2" s="1">
        <v>43650.202372685184</v>
      </c>
      <c r="B2">
        <v>8.6</v>
      </c>
      <c r="C2">
        <v>2.7</v>
      </c>
      <c r="D2">
        <v>2.7</v>
      </c>
      <c r="E2">
        <v>2</v>
      </c>
      <c r="F2">
        <v>2</v>
      </c>
      <c r="G2">
        <v>0</v>
      </c>
      <c r="H2">
        <v>0</v>
      </c>
      <c r="I2">
        <v>0</v>
      </c>
      <c r="J2">
        <v>0</v>
      </c>
      <c r="K2">
        <v>0</v>
      </c>
      <c r="L2">
        <v>0</v>
      </c>
      <c r="IV2">
        <v>18</v>
      </c>
    </row>
    <row r="3" spans="1:256" x14ac:dyDescent="0.15">
      <c r="A3" s="1">
        <v>43650.202430555553</v>
      </c>
      <c r="B3">
        <v>0</v>
      </c>
      <c r="C3">
        <v>2.8</v>
      </c>
      <c r="D3">
        <v>2.8</v>
      </c>
      <c r="E3">
        <v>0</v>
      </c>
      <c r="F3">
        <v>0</v>
      </c>
      <c r="G3">
        <v>0</v>
      </c>
      <c r="H3">
        <v>0</v>
      </c>
      <c r="I3">
        <v>0</v>
      </c>
      <c r="J3">
        <v>0</v>
      </c>
      <c r="K3">
        <v>0</v>
      </c>
      <c r="L3">
        <v>0</v>
      </c>
      <c r="IV3">
        <v>5.6</v>
      </c>
    </row>
    <row r="4" spans="1:256" x14ac:dyDescent="0.15">
      <c r="A4" s="1">
        <v>43650.202488425923</v>
      </c>
      <c r="B4">
        <v>0</v>
      </c>
      <c r="C4">
        <v>0.8</v>
      </c>
      <c r="D4">
        <v>0.8</v>
      </c>
      <c r="E4">
        <v>0</v>
      </c>
      <c r="F4">
        <v>0</v>
      </c>
      <c r="G4">
        <v>0</v>
      </c>
      <c r="H4">
        <v>0</v>
      </c>
      <c r="I4">
        <v>0</v>
      </c>
      <c r="J4">
        <v>0</v>
      </c>
      <c r="K4">
        <v>0</v>
      </c>
      <c r="L4">
        <v>0</v>
      </c>
      <c r="IV4">
        <v>1.6</v>
      </c>
    </row>
    <row r="5" spans="1:256" x14ac:dyDescent="0.15">
      <c r="A5" s="1">
        <v>43650.202546296299</v>
      </c>
      <c r="B5">
        <v>0</v>
      </c>
      <c r="C5">
        <v>0.8</v>
      </c>
      <c r="D5">
        <v>0.8</v>
      </c>
      <c r="E5">
        <v>0</v>
      </c>
      <c r="F5">
        <v>0</v>
      </c>
      <c r="G5">
        <v>0</v>
      </c>
      <c r="H5">
        <v>0</v>
      </c>
      <c r="I5">
        <v>0</v>
      </c>
      <c r="J5">
        <v>0</v>
      </c>
      <c r="K5">
        <v>0</v>
      </c>
      <c r="L5">
        <v>0</v>
      </c>
      <c r="IV5">
        <v>1.6</v>
      </c>
    </row>
    <row r="6" spans="1:256" x14ac:dyDescent="0.15">
      <c r="A6" s="1">
        <v>43650.202604166669</v>
      </c>
      <c r="B6">
        <v>1</v>
      </c>
      <c r="C6">
        <v>0.8</v>
      </c>
      <c r="D6">
        <v>0.8</v>
      </c>
      <c r="E6">
        <v>0.6</v>
      </c>
      <c r="F6">
        <v>1</v>
      </c>
      <c r="G6">
        <v>0</v>
      </c>
      <c r="H6">
        <v>0</v>
      </c>
      <c r="I6">
        <v>0</v>
      </c>
      <c r="J6">
        <v>0</v>
      </c>
      <c r="K6">
        <v>0</v>
      </c>
      <c r="L6">
        <v>0</v>
      </c>
      <c r="IV6">
        <v>4.2</v>
      </c>
    </row>
    <row r="7" spans="1:256" x14ac:dyDescent="0.15">
      <c r="A7" s="1">
        <v>43650.202662037038</v>
      </c>
      <c r="B7">
        <v>0</v>
      </c>
      <c r="C7">
        <v>1.6</v>
      </c>
      <c r="D7">
        <v>1.8</v>
      </c>
      <c r="E7">
        <v>0</v>
      </c>
      <c r="F7">
        <v>0</v>
      </c>
      <c r="G7">
        <v>0</v>
      </c>
      <c r="H7">
        <v>0</v>
      </c>
      <c r="I7">
        <v>0</v>
      </c>
      <c r="J7">
        <v>0</v>
      </c>
      <c r="K7">
        <v>0</v>
      </c>
      <c r="L7">
        <v>0</v>
      </c>
      <c r="IV7">
        <v>3.4000000000000004</v>
      </c>
    </row>
    <row r="8" spans="1:256" x14ac:dyDescent="0.15">
      <c r="A8" s="1">
        <v>43650.202719907407</v>
      </c>
      <c r="B8">
        <v>0</v>
      </c>
      <c r="C8">
        <v>8.6</v>
      </c>
      <c r="D8">
        <v>8.4</v>
      </c>
      <c r="E8">
        <v>0</v>
      </c>
      <c r="F8">
        <v>0</v>
      </c>
      <c r="G8">
        <v>0</v>
      </c>
      <c r="H8">
        <v>0</v>
      </c>
      <c r="I8">
        <v>0</v>
      </c>
      <c r="J8">
        <v>0</v>
      </c>
      <c r="K8">
        <v>0</v>
      </c>
      <c r="L8">
        <v>0</v>
      </c>
      <c r="IV8">
        <v>17</v>
      </c>
    </row>
    <row r="9" spans="1:256" x14ac:dyDescent="0.15">
      <c r="A9" s="1">
        <v>43650.202777777777</v>
      </c>
      <c r="B9">
        <v>0</v>
      </c>
      <c r="C9">
        <v>0.8</v>
      </c>
      <c r="D9">
        <v>0.8</v>
      </c>
      <c r="E9">
        <v>0.2</v>
      </c>
      <c r="F9">
        <v>0.6</v>
      </c>
      <c r="G9">
        <v>0.6</v>
      </c>
      <c r="H9">
        <v>0</v>
      </c>
      <c r="I9">
        <v>0</v>
      </c>
      <c r="J9">
        <v>0</v>
      </c>
      <c r="K9">
        <v>0</v>
      </c>
      <c r="L9">
        <v>0</v>
      </c>
      <c r="IV9">
        <v>3</v>
      </c>
    </row>
    <row r="10" spans="1:256" x14ac:dyDescent="0.15">
      <c r="A10" s="1">
        <v>43650.202835648146</v>
      </c>
      <c r="B10">
        <v>0</v>
      </c>
      <c r="C10">
        <v>0.8</v>
      </c>
      <c r="D10">
        <v>0.8</v>
      </c>
      <c r="E10">
        <v>0</v>
      </c>
      <c r="F10">
        <v>0</v>
      </c>
      <c r="G10">
        <v>0</v>
      </c>
      <c r="H10">
        <v>0</v>
      </c>
      <c r="I10">
        <v>0</v>
      </c>
      <c r="J10">
        <v>0</v>
      </c>
      <c r="K10">
        <v>0</v>
      </c>
      <c r="L10">
        <v>0</v>
      </c>
      <c r="IV10">
        <v>1.6</v>
      </c>
    </row>
    <row r="11" spans="1:256" x14ac:dyDescent="0.15">
      <c r="A11" s="1">
        <v>43650.202893518515</v>
      </c>
      <c r="B11">
        <v>0</v>
      </c>
      <c r="C11">
        <v>0.8</v>
      </c>
      <c r="D11">
        <v>0.8</v>
      </c>
      <c r="E11">
        <v>0</v>
      </c>
      <c r="F11">
        <v>0</v>
      </c>
      <c r="G11">
        <v>0</v>
      </c>
      <c r="H11">
        <v>0</v>
      </c>
      <c r="I11">
        <v>0</v>
      </c>
      <c r="J11">
        <v>0</v>
      </c>
      <c r="K11">
        <v>0</v>
      </c>
      <c r="L11">
        <v>0</v>
      </c>
      <c r="IV11">
        <v>1.6</v>
      </c>
    </row>
    <row r="12" spans="1:256" x14ac:dyDescent="0.15">
      <c r="A12" s="1">
        <v>43650.202951388892</v>
      </c>
      <c r="B12">
        <v>1</v>
      </c>
      <c r="C12">
        <v>0.8</v>
      </c>
      <c r="D12">
        <v>0.8</v>
      </c>
      <c r="E12">
        <v>0.6</v>
      </c>
      <c r="F12">
        <v>1</v>
      </c>
      <c r="G12">
        <v>0</v>
      </c>
      <c r="H12">
        <v>0</v>
      </c>
      <c r="I12">
        <v>0</v>
      </c>
      <c r="J12">
        <v>0</v>
      </c>
      <c r="K12">
        <v>0</v>
      </c>
      <c r="L12">
        <v>0</v>
      </c>
      <c r="IV12">
        <v>4.2</v>
      </c>
    </row>
    <row r="13" spans="1:256" x14ac:dyDescent="0.15">
      <c r="A13" s="1">
        <v>43650.203009259261</v>
      </c>
      <c r="B13">
        <v>0</v>
      </c>
      <c r="C13">
        <v>0.6</v>
      </c>
      <c r="D13">
        <v>0.6</v>
      </c>
      <c r="E13">
        <v>0</v>
      </c>
      <c r="F13">
        <v>0</v>
      </c>
      <c r="G13">
        <v>0</v>
      </c>
      <c r="H13">
        <v>0</v>
      </c>
      <c r="I13">
        <v>0</v>
      </c>
      <c r="J13">
        <v>0</v>
      </c>
      <c r="K13">
        <v>0</v>
      </c>
      <c r="L13">
        <v>0</v>
      </c>
      <c r="IV13">
        <v>1.2</v>
      </c>
    </row>
    <row r="15" spans="1:256" x14ac:dyDescent="0.15">
      <c r="A15" t="s">
        <v>724</v>
      </c>
      <c r="B15" s="9">
        <f>AVERAGE(B2:B13)</f>
        <v>0.8833333333333333</v>
      </c>
      <c r="C15" s="9">
        <f>AVERAGE(C2:C13)</f>
        <v>1.8250000000000004</v>
      </c>
      <c r="D15" s="9">
        <f>AVERAGE(D2:D13)</f>
        <v>1.8250000000000004</v>
      </c>
      <c r="E15" s="9">
        <f>AVERAGE(E2:E13)</f>
        <v>0.28333333333333338</v>
      </c>
      <c r="F15" s="9">
        <f>AVERAGE(F2:F13)</f>
        <v>0.3833333333333333</v>
      </c>
      <c r="G15" s="9">
        <f>AVERAGE(G2:G13)</f>
        <v>4.9999999999999996E-2</v>
      </c>
      <c r="H15" s="9">
        <f>AVERAGE(H2:H13)</f>
        <v>0</v>
      </c>
      <c r="I15" s="9">
        <f>AVERAGE(I2:I13)</f>
        <v>0</v>
      </c>
      <c r="J15" s="9">
        <f>AVERAGE(J2:J13)</f>
        <v>0</v>
      </c>
      <c r="K15" s="9">
        <f>AVERAGE(K2:K13)</f>
        <v>0</v>
      </c>
      <c r="L15" s="9">
        <f>AVERAGE(L2:L13)</f>
        <v>0</v>
      </c>
    </row>
    <row r="16" spans="1:256" x14ac:dyDescent="0.15">
      <c r="A16" t="s">
        <v>725</v>
      </c>
      <c r="B16" s="9">
        <f>IF(B15=0,0,MAX(SUMPRODUCT(B2:B13,B2:B13)/SUM(B2:B13)-B15,0))</f>
        <v>6.2827044025157228</v>
      </c>
      <c r="C16" s="9">
        <f>IF(C15=0,0,MAX(SUMPRODUCT(C2:C13,C2:C13)/SUM(C2:C13)-C15,0))</f>
        <v>2.5809360730593589</v>
      </c>
      <c r="D16" s="9">
        <f>IF(D15=0,0,MAX(SUMPRODUCT(D2:D13,D2:D13)/SUM(D2:D13)-D15,0))</f>
        <v>2.4567351598173497</v>
      </c>
      <c r="E16" s="9">
        <f>IF(E15=0,0,MAX(SUMPRODUCT(E2:E13,E2:E13)/SUM(E2:E13)-E15,0))</f>
        <v>1.1166666666666667</v>
      </c>
      <c r="F16" s="9">
        <f>IF(F15=0,0,MAX(SUMPRODUCT(F2:F13,F2:F13)/SUM(F2:F13)-F15,0))</f>
        <v>0.99927536231884084</v>
      </c>
      <c r="G16" s="9">
        <f>IF(G15=0,0,MAX(SUMPRODUCT(G2:G13,G2:G13)/SUM(G2:G13)-G15,0))</f>
        <v>0.54999999999999993</v>
      </c>
      <c r="H16" s="9">
        <f>IF(H15=0,0,MAX(SUMPRODUCT(H2:H13,H2:H13)/SUM(H2:H13)-H15,0))</f>
        <v>0</v>
      </c>
      <c r="I16" s="9">
        <f>IF(I15=0,0,MAX(SUMPRODUCT(I2:I13,I2:I13)/SUM(I2:I13)-I15,0))</f>
        <v>0</v>
      </c>
      <c r="J16" s="9">
        <f>IF(J15=0,0,MAX(SUMPRODUCT(J2:J13,J2:J13)/SUM(J2:J13)-J15,0))</f>
        <v>0</v>
      </c>
      <c r="K16" s="9">
        <f>IF(K15=0,0,MAX(SUMPRODUCT(K2:K13,K2:K13)/SUM(K2:K13)-K15,0))</f>
        <v>0</v>
      </c>
      <c r="L16" s="9">
        <f>IF(L15=0,0,MAX(SUMPRODUCT(L2:L13,L2:L13)/SUM(L2:L13)-L15,0))</f>
        <v>0</v>
      </c>
    </row>
    <row r="17" spans="1:12" x14ac:dyDescent="0.15">
      <c r="A17" t="s">
        <v>726</v>
      </c>
      <c r="B17" s="9">
        <f>MAX(B2:B13)</f>
        <v>8.6</v>
      </c>
      <c r="C17" s="9">
        <f>MAX(C2:C13)</f>
        <v>8.6</v>
      </c>
      <c r="D17" s="9">
        <f>MAX(D2:D13)</f>
        <v>8.4</v>
      </c>
      <c r="E17" s="9">
        <f>MAX(E2:E13)</f>
        <v>2</v>
      </c>
      <c r="F17" s="9">
        <f>MAX(F2:F13)</f>
        <v>2</v>
      </c>
      <c r="G17" s="9">
        <f>MAX(G2:G13)</f>
        <v>0.6</v>
      </c>
      <c r="H17" s="9">
        <f>MAX(H2:H13)</f>
        <v>0</v>
      </c>
      <c r="I17" s="9">
        <f>MAX(I2:I13)</f>
        <v>0</v>
      </c>
      <c r="J17" s="9">
        <f>MAX(J2:J13)</f>
        <v>0</v>
      </c>
      <c r="K17" s="9">
        <f>MAX(K2:K13)</f>
        <v>0</v>
      </c>
      <c r="L17" s="9">
        <f>MAX(L2:L13)</f>
        <v>0</v>
      </c>
    </row>
    <row r="18" spans="1:12" x14ac:dyDescent="0.15">
      <c r="A18" t="s">
        <v>727</v>
      </c>
      <c r="B18" s="9">
        <f>MIN(B2:B13)</f>
        <v>0</v>
      </c>
      <c r="C18" s="9">
        <f>MIN(C2:C13)</f>
        <v>0.6</v>
      </c>
      <c r="D18" s="9">
        <f>MIN(D2:D13)</f>
        <v>0.6</v>
      </c>
      <c r="E18" s="9">
        <f>MIN(E2:E13)</f>
        <v>0</v>
      </c>
      <c r="F18" s="9">
        <f>MIN(F2:F13)</f>
        <v>0</v>
      </c>
      <c r="G18" s="9">
        <f>MIN(G2:G13)</f>
        <v>0</v>
      </c>
      <c r="H18" s="9">
        <f>MIN(H2:H13)</f>
        <v>0</v>
      </c>
      <c r="I18" s="9">
        <f>MIN(I2:I13)</f>
        <v>0</v>
      </c>
      <c r="J18" s="9">
        <f>MIN(J2:J13)</f>
        <v>0</v>
      </c>
      <c r="K18" s="9">
        <f>MIN(K2:K13)</f>
        <v>0</v>
      </c>
      <c r="L18" s="9">
        <f>MIN(L2:L13)</f>
        <v>0</v>
      </c>
    </row>
    <row r="19" spans="1:12" x14ac:dyDescent="0.15">
      <c r="A19" t="s">
        <v>728</v>
      </c>
      <c r="B19" s="9">
        <f>B15+ B16</f>
        <v>7.1660377358490557</v>
      </c>
      <c r="C19" s="9">
        <f>C15+ C16</f>
        <v>4.4059360730593591</v>
      </c>
      <c r="D19" s="9">
        <f>D15+ D16</f>
        <v>4.2817351598173499</v>
      </c>
      <c r="E19" s="9">
        <f>E15+ E16</f>
        <v>1.4000000000000001</v>
      </c>
      <c r="F19" s="9">
        <f>F15+ F16</f>
        <v>1.3826086956521741</v>
      </c>
      <c r="G19" s="9">
        <f>G15+ G16</f>
        <v>0.6</v>
      </c>
      <c r="H19" s="9">
        <f>H15+ H16</f>
        <v>0</v>
      </c>
      <c r="I19" s="9">
        <f>I15+ I16</f>
        <v>0</v>
      </c>
      <c r="J19" s="9">
        <f>J15+ J16</f>
        <v>0</v>
      </c>
      <c r="K19" s="9">
        <f>K15+ K16</f>
        <v>0</v>
      </c>
      <c r="L19" s="9">
        <f>L15+ L16</f>
        <v>0</v>
      </c>
    </row>
    <row r="20" spans="1:12" x14ac:dyDescent="0.15">
      <c r="B20" s="9"/>
      <c r="C20" s="9"/>
      <c r="D20" s="9"/>
      <c r="E20" s="9"/>
      <c r="F20" s="9"/>
      <c r="G20" s="9"/>
      <c r="H20" s="9"/>
      <c r="I20" s="9"/>
      <c r="J20" s="9"/>
      <c r="K20" s="9"/>
      <c r="L20" s="9"/>
    </row>
  </sheetData>
  <sortState columnSort="1" ref="B1:L19">
    <sortCondition descending="1" ref="B19"/>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6" x14ac:dyDescent="0.15">
      <c r="A1" t="s">
        <v>569</v>
      </c>
      <c r="B1" t="s">
        <v>570</v>
      </c>
      <c r="C1" t="s">
        <v>572</v>
      </c>
      <c r="D1" t="s">
        <v>573</v>
      </c>
      <c r="E1" t="s">
        <v>571</v>
      </c>
      <c r="F1" t="s">
        <v>574</v>
      </c>
    </row>
    <row r="2" spans="1:6" x14ac:dyDescent="0.15">
      <c r="A2" s="1">
        <v>43650.202372685184</v>
      </c>
      <c r="B2">
        <v>26.2</v>
      </c>
      <c r="C2">
        <v>11.6</v>
      </c>
      <c r="D2">
        <v>8.6</v>
      </c>
      <c r="E2">
        <v>0.3</v>
      </c>
      <c r="F2">
        <v>0</v>
      </c>
    </row>
    <row r="3" spans="1:6" x14ac:dyDescent="0.15">
      <c r="A3" s="1">
        <v>43650.202430555553</v>
      </c>
      <c r="B3">
        <v>26.2</v>
      </c>
      <c r="C3">
        <v>11.6</v>
      </c>
      <c r="D3">
        <v>8.6</v>
      </c>
      <c r="E3">
        <v>0.3</v>
      </c>
      <c r="F3">
        <v>0</v>
      </c>
    </row>
    <row r="4" spans="1:6" x14ac:dyDescent="0.15">
      <c r="A4" s="1">
        <v>43650.202488425923</v>
      </c>
      <c r="B4">
        <v>26.2</v>
      </c>
      <c r="C4">
        <v>11.6</v>
      </c>
      <c r="D4">
        <v>8.6</v>
      </c>
      <c r="E4">
        <v>0.3</v>
      </c>
      <c r="F4">
        <v>0</v>
      </c>
    </row>
    <row r="5" spans="1:6" x14ac:dyDescent="0.15">
      <c r="A5" s="1">
        <v>43650.202546296299</v>
      </c>
      <c r="B5">
        <v>26.2</v>
      </c>
      <c r="C5">
        <v>11.6</v>
      </c>
      <c r="D5">
        <v>8.6</v>
      </c>
      <c r="E5">
        <v>0.3</v>
      </c>
      <c r="F5">
        <v>0</v>
      </c>
    </row>
    <row r="6" spans="1:6" x14ac:dyDescent="0.15">
      <c r="A6" s="1">
        <v>43650.202604166669</v>
      </c>
      <c r="B6">
        <v>26.2</v>
      </c>
      <c r="C6">
        <v>11.6</v>
      </c>
      <c r="D6">
        <v>8.6</v>
      </c>
      <c r="E6">
        <v>0.3</v>
      </c>
      <c r="F6">
        <v>0</v>
      </c>
    </row>
    <row r="7" spans="1:6" x14ac:dyDescent="0.15">
      <c r="A7" s="1">
        <v>43650.202662037038</v>
      </c>
      <c r="B7">
        <v>26.2</v>
      </c>
      <c r="C7">
        <v>11.6</v>
      </c>
      <c r="D7">
        <v>8.6</v>
      </c>
      <c r="E7">
        <v>0.3</v>
      </c>
      <c r="F7">
        <v>0</v>
      </c>
    </row>
    <row r="8" spans="1:6" x14ac:dyDescent="0.15">
      <c r="A8" s="1">
        <v>43650.202719907407</v>
      </c>
      <c r="B8">
        <v>26.2</v>
      </c>
      <c r="C8">
        <v>11.6</v>
      </c>
      <c r="D8">
        <v>8.6</v>
      </c>
      <c r="E8">
        <v>0.3</v>
      </c>
      <c r="F8">
        <v>0</v>
      </c>
    </row>
    <row r="9" spans="1:6" x14ac:dyDescent="0.15">
      <c r="A9" s="1">
        <v>43650.202777777777</v>
      </c>
      <c r="B9">
        <v>26.2</v>
      </c>
      <c r="C9">
        <v>11.6</v>
      </c>
      <c r="D9">
        <v>8.6</v>
      </c>
      <c r="E9">
        <v>0.3</v>
      </c>
      <c r="F9">
        <v>0</v>
      </c>
    </row>
    <row r="10" spans="1:6" x14ac:dyDescent="0.15">
      <c r="A10" s="1">
        <v>43650.202835648146</v>
      </c>
      <c r="B10">
        <v>26.2</v>
      </c>
      <c r="C10">
        <v>11.6</v>
      </c>
      <c r="D10">
        <v>8.6</v>
      </c>
      <c r="E10">
        <v>0.3</v>
      </c>
      <c r="F10">
        <v>0</v>
      </c>
    </row>
    <row r="11" spans="1:6" x14ac:dyDescent="0.15">
      <c r="A11" s="1">
        <v>43650.202893518515</v>
      </c>
      <c r="B11">
        <v>26.2</v>
      </c>
      <c r="C11">
        <v>11.6</v>
      </c>
      <c r="D11">
        <v>8.6</v>
      </c>
      <c r="E11">
        <v>0.3</v>
      </c>
      <c r="F11">
        <v>0</v>
      </c>
    </row>
    <row r="12" spans="1:6" x14ac:dyDescent="0.15">
      <c r="A12" s="1">
        <v>43650.202951388892</v>
      </c>
      <c r="B12">
        <v>26.2</v>
      </c>
      <c r="C12">
        <v>11.6</v>
      </c>
      <c r="D12">
        <v>8.6</v>
      </c>
      <c r="E12">
        <v>0.3</v>
      </c>
      <c r="F12">
        <v>0</v>
      </c>
    </row>
    <row r="13" spans="1:6" x14ac:dyDescent="0.15">
      <c r="A13" s="1">
        <v>43650.203009259261</v>
      </c>
      <c r="B13">
        <v>26.2</v>
      </c>
      <c r="C13">
        <v>11.6</v>
      </c>
      <c r="D13">
        <v>8.6</v>
      </c>
      <c r="E13">
        <v>0.3</v>
      </c>
      <c r="F13">
        <v>0</v>
      </c>
    </row>
    <row r="15" spans="1:6" x14ac:dyDescent="0.15">
      <c r="A15" t="s">
        <v>724</v>
      </c>
      <c r="B15" s="9">
        <f>AVERAGE(B2:B13)</f>
        <v>26.199999999999992</v>
      </c>
      <c r="C15" s="9">
        <f>AVERAGE(C2:C13)</f>
        <v>11.599999999999996</v>
      </c>
      <c r="D15" s="9">
        <f>AVERAGE(D2:D13)</f>
        <v>8.5999999999999979</v>
      </c>
      <c r="E15" s="9">
        <f>AVERAGE(E2:E13)</f>
        <v>0.29999999999999993</v>
      </c>
      <c r="F15" s="9">
        <f>AVERAGE(F2:F13)</f>
        <v>0</v>
      </c>
    </row>
    <row r="16" spans="1:6" x14ac:dyDescent="0.15">
      <c r="A16" t="s">
        <v>725</v>
      </c>
      <c r="B16" s="9">
        <f>IF(B15=0,0,MAX(SUMPRODUCT(B2:B13,B2:B13)/SUM(B2:B13)-B15,0))</f>
        <v>3.5527136788005009E-15</v>
      </c>
      <c r="C16" s="9">
        <f>IF(C15=0,0,MAX(SUMPRODUCT(C2:C13,C2:C13)/SUM(C2:C13)-C15,0))</f>
        <v>3.5527136788005009E-15</v>
      </c>
      <c r="D16" s="9">
        <f>IF(D15=0,0,MAX(SUMPRODUCT(D2:D13,D2:D13)/SUM(D2:D13)-D15,0))</f>
        <v>5.3290705182007514E-15</v>
      </c>
      <c r="E16" s="9">
        <f>IF(E15=0,0,MAX(SUMPRODUCT(E2:E13,E2:E13)/SUM(E2:E13)-E15,0))</f>
        <v>1.1102230246251565E-16</v>
      </c>
      <c r="F16" s="9">
        <f>IF(F15=0,0,MAX(SUMPRODUCT(F2:F13,F2:F13)/SUM(F2:F13)-F15,0))</f>
        <v>0</v>
      </c>
    </row>
    <row r="17" spans="1:6" x14ac:dyDescent="0.15">
      <c r="A17" t="s">
        <v>726</v>
      </c>
      <c r="B17" s="9">
        <f>MAX(B2:B13)</f>
        <v>26.2</v>
      </c>
      <c r="C17" s="9">
        <f>MAX(C2:C13)</f>
        <v>11.6</v>
      </c>
      <c r="D17" s="9">
        <f>MAX(D2:D13)</f>
        <v>8.6</v>
      </c>
      <c r="E17" s="9">
        <f>MAX(E2:E13)</f>
        <v>0.3</v>
      </c>
      <c r="F17" s="9">
        <f>MAX(F2:F13)</f>
        <v>0</v>
      </c>
    </row>
    <row r="18" spans="1:6" x14ac:dyDescent="0.15">
      <c r="A18" t="s">
        <v>727</v>
      </c>
      <c r="B18" s="9">
        <f>MIN(B2:B13)</f>
        <v>26.2</v>
      </c>
      <c r="C18" s="9">
        <f>MIN(C2:C13)</f>
        <v>11.6</v>
      </c>
      <c r="D18" s="9">
        <f>MIN(D2:D13)</f>
        <v>8.6</v>
      </c>
      <c r="E18" s="9">
        <f>MIN(E2:E13)</f>
        <v>0.3</v>
      </c>
      <c r="F18" s="9">
        <f>MIN(F2:F13)</f>
        <v>0</v>
      </c>
    </row>
    <row r="19" spans="1:6" x14ac:dyDescent="0.15">
      <c r="A19" t="s">
        <v>728</v>
      </c>
      <c r="B19" s="9">
        <f>B15+ B16</f>
        <v>26.199999999999996</v>
      </c>
      <c r="C19" s="9">
        <f>C15+ C16</f>
        <v>11.6</v>
      </c>
      <c r="D19" s="9">
        <f>D15+ D16</f>
        <v>8.6000000000000032</v>
      </c>
      <c r="E19" s="9">
        <f>E15+ E16</f>
        <v>0.30000000000000004</v>
      </c>
      <c r="F19" s="9">
        <f>F15+ F16</f>
        <v>0</v>
      </c>
    </row>
    <row r="20" spans="1:6" x14ac:dyDescent="0.15">
      <c r="B20" s="9"/>
      <c r="C20" s="9"/>
      <c r="D20" s="9"/>
      <c r="E20" s="9"/>
      <c r="F20" s="9"/>
    </row>
  </sheetData>
  <sortState columnSort="1" ref="B1:F19">
    <sortCondition descending="1" ref="B19"/>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3"/>
  <sheetViews>
    <sheetView tabSelected="1" workbookViewId="0">
      <pane xSplit="1" ySplit="1" topLeftCell="B24" activePane="bottomRight" state="frozen"/>
      <selection pane="topRight" activeCell="B1" sqref="B1"/>
      <selection pane="bottomLeft" activeCell="A2" sqref="A2"/>
      <selection pane="bottomRight"/>
    </sheetView>
  </sheetViews>
  <sheetFormatPr defaultRowHeight="13.5" x14ac:dyDescent="0.15"/>
  <cols>
    <col min="2"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x14ac:dyDescent="0.15">
      <c r="A1" t="s">
        <v>575</v>
      </c>
      <c r="B1" t="s">
        <v>576</v>
      </c>
      <c r="C1" t="s">
        <v>577</v>
      </c>
      <c r="D1" t="s">
        <v>578</v>
      </c>
      <c r="E1" t="s">
        <v>579</v>
      </c>
      <c r="F1" t="s">
        <v>580</v>
      </c>
      <c r="G1" t="s">
        <v>581</v>
      </c>
      <c r="H1" t="s">
        <v>582</v>
      </c>
      <c r="I1" t="s">
        <v>583</v>
      </c>
      <c r="J1" t="s">
        <v>584</v>
      </c>
      <c r="K1" t="s">
        <v>585</v>
      </c>
      <c r="L1" t="s">
        <v>586</v>
      </c>
      <c r="M1" t="s">
        <v>587</v>
      </c>
      <c r="N1" t="s">
        <v>588</v>
      </c>
      <c r="O1" t="s">
        <v>589</v>
      </c>
      <c r="P1" t="s">
        <v>590</v>
      </c>
    </row>
    <row r="2" spans="1:16" x14ac:dyDescent="0.15">
      <c r="A2" s="1">
        <v>43650.202372685184</v>
      </c>
      <c r="B2">
        <v>129218.3</v>
      </c>
      <c r="C2">
        <v>0</v>
      </c>
      <c r="D2">
        <v>0</v>
      </c>
      <c r="E2">
        <v>8192</v>
      </c>
      <c r="F2">
        <v>97635.199999999997</v>
      </c>
      <c r="G2">
        <v>0</v>
      </c>
      <c r="H2">
        <v>0</v>
      </c>
      <c r="I2">
        <v>8192</v>
      </c>
      <c r="J2">
        <v>0</v>
      </c>
      <c r="K2">
        <v>11211.8</v>
      </c>
      <c r="L2">
        <v>25262.6</v>
      </c>
      <c r="M2">
        <v>-1</v>
      </c>
      <c r="N2">
        <v>252.4</v>
      </c>
      <c r="O2">
        <v>0</v>
      </c>
      <c r="P2">
        <v>5016</v>
      </c>
    </row>
    <row r="3" spans="1:16" x14ac:dyDescent="0.15">
      <c r="A3" s="1">
        <v>43650.202430555553</v>
      </c>
      <c r="B3">
        <v>129218.3</v>
      </c>
      <c r="C3">
        <v>0</v>
      </c>
      <c r="D3">
        <v>0</v>
      </c>
      <c r="E3">
        <v>8192</v>
      </c>
      <c r="F3">
        <v>97635.8</v>
      </c>
      <c r="G3">
        <v>0</v>
      </c>
      <c r="H3">
        <v>0</v>
      </c>
      <c r="I3">
        <v>8192</v>
      </c>
      <c r="J3">
        <v>0</v>
      </c>
      <c r="K3">
        <v>11211.9</v>
      </c>
      <c r="L3">
        <v>25262.2</v>
      </c>
      <c r="M3">
        <v>-1</v>
      </c>
      <c r="N3">
        <v>252.4</v>
      </c>
      <c r="O3">
        <v>0</v>
      </c>
      <c r="P3">
        <v>5016</v>
      </c>
    </row>
    <row r="4" spans="1:16" x14ac:dyDescent="0.15">
      <c r="A4" s="1">
        <v>43650.202488425923</v>
      </c>
      <c r="B4">
        <v>129218.3</v>
      </c>
      <c r="C4">
        <v>0</v>
      </c>
      <c r="D4">
        <v>0</v>
      </c>
      <c r="E4">
        <v>8192</v>
      </c>
      <c r="F4">
        <v>97636.2</v>
      </c>
      <c r="G4">
        <v>0</v>
      </c>
      <c r="H4">
        <v>0</v>
      </c>
      <c r="I4">
        <v>8192</v>
      </c>
      <c r="J4">
        <v>0</v>
      </c>
      <c r="K4">
        <v>11211.9</v>
      </c>
      <c r="L4">
        <v>25262.400000000001</v>
      </c>
      <c r="M4">
        <v>-1</v>
      </c>
      <c r="N4">
        <v>252.4</v>
      </c>
      <c r="O4">
        <v>0</v>
      </c>
      <c r="P4">
        <v>5016</v>
      </c>
    </row>
    <row r="5" spans="1:16" x14ac:dyDescent="0.15">
      <c r="A5" s="1">
        <v>43650.202546296299</v>
      </c>
      <c r="B5">
        <v>129218.3</v>
      </c>
      <c r="C5">
        <v>0</v>
      </c>
      <c r="D5">
        <v>0</v>
      </c>
      <c r="E5">
        <v>8192</v>
      </c>
      <c r="F5">
        <v>97636.7</v>
      </c>
      <c r="G5">
        <v>0</v>
      </c>
      <c r="H5">
        <v>0</v>
      </c>
      <c r="I5">
        <v>8192</v>
      </c>
      <c r="J5">
        <v>0</v>
      </c>
      <c r="K5">
        <v>11211.9</v>
      </c>
      <c r="L5">
        <v>25262.3</v>
      </c>
      <c r="M5">
        <v>-1</v>
      </c>
      <c r="N5">
        <v>252.4</v>
      </c>
      <c r="O5">
        <v>0</v>
      </c>
      <c r="P5">
        <v>5016</v>
      </c>
    </row>
    <row r="6" spans="1:16" x14ac:dyDescent="0.15">
      <c r="A6" s="1">
        <v>43650.202604166669</v>
      </c>
      <c r="B6">
        <v>129218.3</v>
      </c>
      <c r="C6">
        <v>0</v>
      </c>
      <c r="D6">
        <v>0</v>
      </c>
      <c r="E6">
        <v>8192</v>
      </c>
      <c r="F6">
        <v>97636.800000000003</v>
      </c>
      <c r="G6">
        <v>0</v>
      </c>
      <c r="H6">
        <v>0</v>
      </c>
      <c r="I6">
        <v>8192</v>
      </c>
      <c r="J6">
        <v>0</v>
      </c>
      <c r="K6">
        <v>11211.9</v>
      </c>
      <c r="L6">
        <v>25262.400000000001</v>
      </c>
      <c r="M6">
        <v>-1</v>
      </c>
      <c r="N6">
        <v>252.4</v>
      </c>
      <c r="O6">
        <v>0</v>
      </c>
      <c r="P6">
        <v>5016</v>
      </c>
    </row>
    <row r="7" spans="1:16" x14ac:dyDescent="0.15">
      <c r="A7" s="1">
        <v>43650.202662037038</v>
      </c>
      <c r="B7">
        <v>129218.3</v>
      </c>
      <c r="C7">
        <v>0</v>
      </c>
      <c r="D7">
        <v>0</v>
      </c>
      <c r="E7">
        <v>8192</v>
      </c>
      <c r="F7">
        <v>97637</v>
      </c>
      <c r="G7">
        <v>0</v>
      </c>
      <c r="H7">
        <v>0</v>
      </c>
      <c r="I7">
        <v>8192</v>
      </c>
      <c r="J7">
        <v>0</v>
      </c>
      <c r="K7">
        <v>11211.9</v>
      </c>
      <c r="L7">
        <v>25262.400000000001</v>
      </c>
      <c r="M7">
        <v>-1</v>
      </c>
      <c r="N7">
        <v>252.4</v>
      </c>
      <c r="O7">
        <v>0</v>
      </c>
      <c r="P7">
        <v>5016</v>
      </c>
    </row>
    <row r="8" spans="1:16" x14ac:dyDescent="0.15">
      <c r="A8" s="1">
        <v>43650.202719907407</v>
      </c>
      <c r="B8">
        <v>129218.3</v>
      </c>
      <c r="C8">
        <v>0</v>
      </c>
      <c r="D8">
        <v>0</v>
      </c>
      <c r="E8">
        <v>8192</v>
      </c>
      <c r="F8">
        <v>97635.199999999997</v>
      </c>
      <c r="G8">
        <v>0</v>
      </c>
      <c r="H8">
        <v>0</v>
      </c>
      <c r="I8">
        <v>8192</v>
      </c>
      <c r="J8">
        <v>0</v>
      </c>
      <c r="K8">
        <v>11211.9</v>
      </c>
      <c r="L8">
        <v>25263.4</v>
      </c>
      <c r="M8">
        <v>-1</v>
      </c>
      <c r="N8">
        <v>252.4</v>
      </c>
      <c r="O8">
        <v>0</v>
      </c>
      <c r="P8">
        <v>5016</v>
      </c>
    </row>
    <row r="9" spans="1:16" x14ac:dyDescent="0.15">
      <c r="A9" s="1">
        <v>43650.202777777777</v>
      </c>
      <c r="B9">
        <v>129218.3</v>
      </c>
      <c r="C9">
        <v>0</v>
      </c>
      <c r="D9">
        <v>0</v>
      </c>
      <c r="E9">
        <v>8192</v>
      </c>
      <c r="F9">
        <v>97636</v>
      </c>
      <c r="G9">
        <v>0</v>
      </c>
      <c r="H9">
        <v>0</v>
      </c>
      <c r="I9">
        <v>8192</v>
      </c>
      <c r="J9">
        <v>0</v>
      </c>
      <c r="K9">
        <v>11211.9</v>
      </c>
      <c r="L9">
        <v>25262.400000000001</v>
      </c>
      <c r="M9">
        <v>-1</v>
      </c>
      <c r="N9">
        <v>252.4</v>
      </c>
      <c r="O9">
        <v>0</v>
      </c>
      <c r="P9">
        <v>5016</v>
      </c>
    </row>
    <row r="10" spans="1:16" x14ac:dyDescent="0.15">
      <c r="A10" s="1">
        <v>43650.202835648146</v>
      </c>
      <c r="B10">
        <v>129218.3</v>
      </c>
      <c r="C10">
        <v>0</v>
      </c>
      <c r="D10">
        <v>0</v>
      </c>
      <c r="E10">
        <v>8192</v>
      </c>
      <c r="F10">
        <v>97636.9</v>
      </c>
      <c r="G10">
        <v>0</v>
      </c>
      <c r="H10">
        <v>0</v>
      </c>
      <c r="I10">
        <v>8192</v>
      </c>
      <c r="J10">
        <v>0</v>
      </c>
      <c r="K10">
        <v>11211.9</v>
      </c>
      <c r="L10">
        <v>25262.400000000001</v>
      </c>
      <c r="M10">
        <v>-1</v>
      </c>
      <c r="N10">
        <v>252.4</v>
      </c>
      <c r="O10">
        <v>0</v>
      </c>
      <c r="P10">
        <v>5016</v>
      </c>
    </row>
    <row r="11" spans="1:16" x14ac:dyDescent="0.15">
      <c r="A11" s="1">
        <v>43650.202893518515</v>
      </c>
      <c r="B11">
        <v>129218.3</v>
      </c>
      <c r="C11">
        <v>0</v>
      </c>
      <c r="D11">
        <v>0</v>
      </c>
      <c r="E11">
        <v>8192</v>
      </c>
      <c r="F11">
        <v>97637.4</v>
      </c>
      <c r="G11">
        <v>0</v>
      </c>
      <c r="H11">
        <v>0</v>
      </c>
      <c r="I11">
        <v>8192</v>
      </c>
      <c r="J11">
        <v>0</v>
      </c>
      <c r="K11">
        <v>11211.9</v>
      </c>
      <c r="L11">
        <v>25262.400000000001</v>
      </c>
      <c r="M11">
        <v>-1</v>
      </c>
      <c r="N11">
        <v>252.4</v>
      </c>
      <c r="O11">
        <v>0</v>
      </c>
      <c r="P11">
        <v>5016</v>
      </c>
    </row>
    <row r="12" spans="1:16" x14ac:dyDescent="0.15">
      <c r="A12" s="1">
        <v>43650.202951388892</v>
      </c>
      <c r="B12">
        <v>129218.3</v>
      </c>
      <c r="C12">
        <v>0</v>
      </c>
      <c r="D12">
        <v>0</v>
      </c>
      <c r="E12">
        <v>8192</v>
      </c>
      <c r="F12">
        <v>97637.8</v>
      </c>
      <c r="G12">
        <v>0</v>
      </c>
      <c r="H12">
        <v>0</v>
      </c>
      <c r="I12">
        <v>8192</v>
      </c>
      <c r="J12">
        <v>0</v>
      </c>
      <c r="K12">
        <v>11211.9</v>
      </c>
      <c r="L12">
        <v>25260.400000000001</v>
      </c>
      <c r="M12">
        <v>-1</v>
      </c>
      <c r="N12">
        <v>252.4</v>
      </c>
      <c r="O12">
        <v>0</v>
      </c>
      <c r="P12">
        <v>5016</v>
      </c>
    </row>
    <row r="13" spans="1:16" x14ac:dyDescent="0.15">
      <c r="A13" s="1">
        <v>43650.203009259261</v>
      </c>
      <c r="B13">
        <v>129218.3</v>
      </c>
      <c r="C13">
        <v>0</v>
      </c>
      <c r="D13">
        <v>0</v>
      </c>
      <c r="E13">
        <v>8192</v>
      </c>
      <c r="F13">
        <v>97637.9</v>
      </c>
      <c r="G13">
        <v>0</v>
      </c>
      <c r="H13">
        <v>0</v>
      </c>
      <c r="I13">
        <v>8192</v>
      </c>
      <c r="J13">
        <v>0</v>
      </c>
      <c r="K13">
        <v>11211.9</v>
      </c>
      <c r="L13">
        <v>25260.400000000001</v>
      </c>
      <c r="M13">
        <v>-1</v>
      </c>
      <c r="N13">
        <v>252.4</v>
      </c>
      <c r="O13">
        <v>0</v>
      </c>
      <c r="P13">
        <v>5016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24" x14ac:dyDescent="0.15">
      <c r="A1" t="s">
        <v>734</v>
      </c>
      <c r="B1" t="s">
        <v>735</v>
      </c>
      <c r="C1" t="s">
        <v>738</v>
      </c>
      <c r="D1" t="s">
        <v>741</v>
      </c>
      <c r="E1" t="s">
        <v>744</v>
      </c>
      <c r="F1" t="s">
        <v>747</v>
      </c>
      <c r="G1" t="s">
        <v>750</v>
      </c>
      <c r="H1" t="s">
        <v>753</v>
      </c>
      <c r="I1" t="s">
        <v>736</v>
      </c>
      <c r="J1" t="s">
        <v>739</v>
      </c>
      <c r="K1" t="s">
        <v>742</v>
      </c>
      <c r="L1" t="s">
        <v>745</v>
      </c>
      <c r="M1" t="s">
        <v>748</v>
      </c>
      <c r="N1" t="s">
        <v>751</v>
      </c>
      <c r="O1" t="s">
        <v>754</v>
      </c>
      <c r="P1" t="s">
        <v>737</v>
      </c>
      <c r="Q1" t="s">
        <v>740</v>
      </c>
      <c r="R1" t="s">
        <v>743</v>
      </c>
      <c r="S1" t="s">
        <v>746</v>
      </c>
      <c r="T1" t="s">
        <v>749</v>
      </c>
      <c r="U1" t="s">
        <v>752</v>
      </c>
      <c r="V1" t="s">
        <v>755</v>
      </c>
      <c r="W1" t="s">
        <v>756</v>
      </c>
      <c r="X1" t="s">
        <v>757</v>
      </c>
    </row>
    <row r="2" spans="1:24" x14ac:dyDescent="0.15">
      <c r="A2" s="1">
        <v>43650.202372685184</v>
      </c>
      <c r="B2">
        <v>0</v>
      </c>
      <c r="C2">
        <v>0</v>
      </c>
      <c r="D2">
        <v>0.2</v>
      </c>
      <c r="E2">
        <v>0</v>
      </c>
      <c r="F2">
        <v>0</v>
      </c>
      <c r="G2">
        <v>12.3</v>
      </c>
      <c r="H2">
        <v>0.2</v>
      </c>
      <c r="I2">
        <v>0</v>
      </c>
      <c r="J2">
        <v>0</v>
      </c>
      <c r="K2">
        <v>0.1</v>
      </c>
      <c r="L2">
        <v>0</v>
      </c>
      <c r="M2">
        <v>0</v>
      </c>
      <c r="N2">
        <v>12.3</v>
      </c>
      <c r="O2">
        <v>0.1</v>
      </c>
      <c r="P2">
        <v>0</v>
      </c>
      <c r="Q2">
        <v>0</v>
      </c>
      <c r="R2">
        <v>0.30000000000000004</v>
      </c>
      <c r="S2">
        <v>0</v>
      </c>
      <c r="T2">
        <v>0</v>
      </c>
      <c r="U2">
        <v>24.6</v>
      </c>
      <c r="V2">
        <v>0.30000000000000004</v>
      </c>
      <c r="W2">
        <v>12.7</v>
      </c>
      <c r="X2">
        <v>-12.5</v>
      </c>
    </row>
    <row r="3" spans="1:24" x14ac:dyDescent="0.15">
      <c r="A3" s="1">
        <v>43650.202430555553</v>
      </c>
      <c r="B3">
        <v>0</v>
      </c>
      <c r="C3">
        <v>0</v>
      </c>
      <c r="D3">
        <v>0.9</v>
      </c>
      <c r="E3">
        <v>0.4</v>
      </c>
      <c r="F3">
        <v>0.4</v>
      </c>
      <c r="G3">
        <v>13</v>
      </c>
      <c r="H3">
        <v>0.2</v>
      </c>
      <c r="I3">
        <v>0</v>
      </c>
      <c r="J3">
        <v>0</v>
      </c>
      <c r="K3">
        <v>0.3</v>
      </c>
      <c r="L3">
        <v>0.9</v>
      </c>
      <c r="M3">
        <v>1</v>
      </c>
      <c r="N3">
        <v>13</v>
      </c>
      <c r="O3">
        <v>0</v>
      </c>
      <c r="P3">
        <v>0</v>
      </c>
      <c r="Q3">
        <v>0</v>
      </c>
      <c r="R3">
        <v>1.2</v>
      </c>
      <c r="S3">
        <v>1.3</v>
      </c>
      <c r="T3">
        <v>1.4</v>
      </c>
      <c r="U3">
        <v>26</v>
      </c>
      <c r="V3">
        <v>0.2</v>
      </c>
      <c r="W3">
        <v>14.899999999999999</v>
      </c>
      <c r="X3">
        <v>-15.2</v>
      </c>
    </row>
    <row r="4" spans="1:24" x14ac:dyDescent="0.15">
      <c r="A4" s="1">
        <v>43650.202488425923</v>
      </c>
      <c r="B4">
        <v>0</v>
      </c>
      <c r="C4">
        <v>0</v>
      </c>
      <c r="D4">
        <v>0.3</v>
      </c>
      <c r="E4">
        <v>0</v>
      </c>
      <c r="F4">
        <v>0</v>
      </c>
      <c r="G4">
        <v>13</v>
      </c>
      <c r="H4">
        <v>0.2</v>
      </c>
      <c r="I4">
        <v>0</v>
      </c>
      <c r="J4">
        <v>0</v>
      </c>
      <c r="K4">
        <v>0.6</v>
      </c>
      <c r="L4">
        <v>0</v>
      </c>
      <c r="M4">
        <v>0</v>
      </c>
      <c r="N4">
        <v>13</v>
      </c>
      <c r="O4">
        <v>0</v>
      </c>
      <c r="P4">
        <v>0</v>
      </c>
      <c r="Q4">
        <v>0</v>
      </c>
      <c r="R4">
        <v>0.89999999999999991</v>
      </c>
      <c r="S4">
        <v>0</v>
      </c>
      <c r="T4">
        <v>0</v>
      </c>
      <c r="U4">
        <v>26</v>
      </c>
      <c r="V4">
        <v>0.2</v>
      </c>
      <c r="W4">
        <v>13.5</v>
      </c>
      <c r="X4">
        <v>-13.6</v>
      </c>
    </row>
    <row r="5" spans="1:24" x14ac:dyDescent="0.15">
      <c r="A5" s="1">
        <v>43650.202546296299</v>
      </c>
      <c r="B5">
        <v>0</v>
      </c>
      <c r="C5">
        <v>0</v>
      </c>
      <c r="D5">
        <v>1.4</v>
      </c>
      <c r="E5">
        <v>0.4</v>
      </c>
      <c r="F5">
        <v>0.5</v>
      </c>
      <c r="G5">
        <v>12.2</v>
      </c>
      <c r="H5">
        <v>0.2</v>
      </c>
      <c r="I5">
        <v>0</v>
      </c>
      <c r="J5">
        <v>0</v>
      </c>
      <c r="K5">
        <v>1.6</v>
      </c>
      <c r="L5">
        <v>1.2</v>
      </c>
      <c r="M5">
        <v>1.2</v>
      </c>
      <c r="N5">
        <v>12.2</v>
      </c>
      <c r="O5">
        <v>0</v>
      </c>
      <c r="P5">
        <v>0</v>
      </c>
      <c r="Q5">
        <v>0</v>
      </c>
      <c r="R5">
        <v>3</v>
      </c>
      <c r="S5">
        <v>1.6</v>
      </c>
      <c r="T5">
        <v>1.7</v>
      </c>
      <c r="U5">
        <v>24.4</v>
      </c>
      <c r="V5">
        <v>0.2</v>
      </c>
      <c r="W5">
        <v>14.7</v>
      </c>
      <c r="X5">
        <v>-16.2</v>
      </c>
    </row>
    <row r="6" spans="1:24" x14ac:dyDescent="0.15">
      <c r="A6" s="1">
        <v>43650.202604166669</v>
      </c>
      <c r="B6">
        <v>0</v>
      </c>
      <c r="C6">
        <v>0</v>
      </c>
      <c r="D6">
        <v>1.1000000000000001</v>
      </c>
      <c r="E6">
        <v>0.2</v>
      </c>
      <c r="F6">
        <v>0.2</v>
      </c>
      <c r="G6">
        <v>13.1</v>
      </c>
      <c r="H6">
        <v>0.3</v>
      </c>
      <c r="I6">
        <v>0</v>
      </c>
      <c r="J6">
        <v>0</v>
      </c>
      <c r="K6">
        <v>2</v>
      </c>
      <c r="L6">
        <v>0.5</v>
      </c>
      <c r="M6">
        <v>0.5</v>
      </c>
      <c r="N6">
        <v>13.1</v>
      </c>
      <c r="O6">
        <v>0</v>
      </c>
      <c r="P6">
        <v>0</v>
      </c>
      <c r="Q6">
        <v>0</v>
      </c>
      <c r="R6">
        <v>3.1</v>
      </c>
      <c r="S6">
        <v>0.7</v>
      </c>
      <c r="T6">
        <v>0.7</v>
      </c>
      <c r="U6">
        <v>26.2</v>
      </c>
      <c r="V6">
        <v>0.3</v>
      </c>
      <c r="W6">
        <v>14.9</v>
      </c>
      <c r="X6">
        <v>-16.100000000000001</v>
      </c>
    </row>
    <row r="7" spans="1:24" x14ac:dyDescent="0.15">
      <c r="A7" s="1">
        <v>43650.202662037038</v>
      </c>
      <c r="B7">
        <v>0</v>
      </c>
      <c r="C7">
        <v>0</v>
      </c>
      <c r="D7">
        <v>1</v>
      </c>
      <c r="E7">
        <v>0.4</v>
      </c>
      <c r="F7">
        <v>0.4</v>
      </c>
      <c r="G7">
        <v>12.5</v>
      </c>
      <c r="H7">
        <v>0.3</v>
      </c>
      <c r="I7">
        <v>0</v>
      </c>
      <c r="J7">
        <v>0</v>
      </c>
      <c r="K7">
        <v>0.2</v>
      </c>
      <c r="L7">
        <v>0.9</v>
      </c>
      <c r="M7">
        <v>1</v>
      </c>
      <c r="N7">
        <v>12.5</v>
      </c>
      <c r="O7">
        <v>0</v>
      </c>
      <c r="P7">
        <v>0</v>
      </c>
      <c r="Q7">
        <v>0</v>
      </c>
      <c r="R7">
        <v>1.2</v>
      </c>
      <c r="S7">
        <v>1.3</v>
      </c>
      <c r="T7">
        <v>1.4</v>
      </c>
      <c r="U7">
        <v>25</v>
      </c>
      <c r="V7">
        <v>0.3</v>
      </c>
      <c r="W7">
        <v>14.600000000000001</v>
      </c>
      <c r="X7">
        <v>-14.6</v>
      </c>
    </row>
    <row r="8" spans="1:24" x14ac:dyDescent="0.15">
      <c r="A8" s="1">
        <v>43650.202719907407</v>
      </c>
      <c r="B8">
        <v>0</v>
      </c>
      <c r="C8">
        <v>0</v>
      </c>
      <c r="D8">
        <v>0.4</v>
      </c>
      <c r="E8">
        <v>0.1</v>
      </c>
      <c r="F8">
        <v>0.1</v>
      </c>
      <c r="G8">
        <v>16.899999999999999</v>
      </c>
      <c r="H8">
        <v>0.2</v>
      </c>
      <c r="I8">
        <v>0</v>
      </c>
      <c r="J8">
        <v>0</v>
      </c>
      <c r="K8">
        <v>0.1</v>
      </c>
      <c r="L8">
        <v>0.2</v>
      </c>
      <c r="M8">
        <v>0.3</v>
      </c>
      <c r="N8">
        <v>16.899999999999999</v>
      </c>
      <c r="O8">
        <v>0</v>
      </c>
      <c r="P8">
        <v>0</v>
      </c>
      <c r="Q8">
        <v>0</v>
      </c>
      <c r="R8">
        <v>0.5</v>
      </c>
      <c r="S8">
        <v>0.30000000000000004</v>
      </c>
      <c r="T8">
        <v>0.4</v>
      </c>
      <c r="U8">
        <v>33.799999999999997</v>
      </c>
      <c r="V8">
        <v>0.2</v>
      </c>
      <c r="W8">
        <v>17.7</v>
      </c>
      <c r="X8">
        <v>-17.5</v>
      </c>
    </row>
    <row r="9" spans="1:24" x14ac:dyDescent="0.15">
      <c r="A9" s="1">
        <v>43650.202777777777</v>
      </c>
      <c r="B9">
        <v>0</v>
      </c>
      <c r="C9">
        <v>0</v>
      </c>
      <c r="D9">
        <v>0.7</v>
      </c>
      <c r="E9">
        <v>0.2</v>
      </c>
      <c r="F9">
        <v>0.2</v>
      </c>
      <c r="G9">
        <v>13.1</v>
      </c>
      <c r="H9">
        <v>0.3</v>
      </c>
      <c r="I9">
        <v>0</v>
      </c>
      <c r="J9">
        <v>0</v>
      </c>
      <c r="K9">
        <v>0.1</v>
      </c>
      <c r="L9">
        <v>0.5</v>
      </c>
      <c r="M9">
        <v>0.5</v>
      </c>
      <c r="N9">
        <v>13.1</v>
      </c>
      <c r="O9">
        <v>0</v>
      </c>
      <c r="P9">
        <v>0</v>
      </c>
      <c r="Q9">
        <v>0</v>
      </c>
      <c r="R9">
        <v>0.79999999999999993</v>
      </c>
      <c r="S9">
        <v>0.7</v>
      </c>
      <c r="T9">
        <v>0.7</v>
      </c>
      <c r="U9">
        <v>26.2</v>
      </c>
      <c r="V9">
        <v>0.3</v>
      </c>
      <c r="W9">
        <v>14.5</v>
      </c>
      <c r="X9">
        <v>-14.2</v>
      </c>
    </row>
    <row r="10" spans="1:24" x14ac:dyDescent="0.15">
      <c r="A10" s="1">
        <v>43650.202835648146</v>
      </c>
      <c r="B10">
        <v>0</v>
      </c>
      <c r="C10">
        <v>0</v>
      </c>
      <c r="D10">
        <v>1.6</v>
      </c>
      <c r="E10">
        <v>0.2</v>
      </c>
      <c r="F10">
        <v>0.2</v>
      </c>
      <c r="G10">
        <v>13.7</v>
      </c>
      <c r="H10">
        <v>1.2</v>
      </c>
      <c r="I10">
        <v>0</v>
      </c>
      <c r="J10">
        <v>0</v>
      </c>
      <c r="K10">
        <v>0.1</v>
      </c>
      <c r="L10">
        <v>0.5</v>
      </c>
      <c r="M10">
        <v>0.5</v>
      </c>
      <c r="N10">
        <v>13.7</v>
      </c>
      <c r="O10">
        <v>0</v>
      </c>
      <c r="P10">
        <v>0</v>
      </c>
      <c r="Q10">
        <v>0</v>
      </c>
      <c r="R10">
        <v>1.7000000000000002</v>
      </c>
      <c r="S10">
        <v>0.7</v>
      </c>
      <c r="T10">
        <v>0.7</v>
      </c>
      <c r="U10">
        <v>27.4</v>
      </c>
      <c r="V10">
        <v>1.2</v>
      </c>
      <c r="W10">
        <v>16.899999999999999</v>
      </c>
      <c r="X10">
        <v>-14.799999999999999</v>
      </c>
    </row>
    <row r="11" spans="1:24" x14ac:dyDescent="0.15">
      <c r="A11" s="1">
        <v>43650.202893518515</v>
      </c>
      <c r="B11">
        <v>0</v>
      </c>
      <c r="C11">
        <v>0</v>
      </c>
      <c r="D11">
        <v>0.6</v>
      </c>
      <c r="E11">
        <v>0.2</v>
      </c>
      <c r="F11">
        <v>0.2</v>
      </c>
      <c r="G11">
        <v>12.6</v>
      </c>
      <c r="H11">
        <v>0.2</v>
      </c>
      <c r="I11">
        <v>0</v>
      </c>
      <c r="J11">
        <v>0</v>
      </c>
      <c r="K11">
        <v>0.1</v>
      </c>
      <c r="L11">
        <v>0.5</v>
      </c>
      <c r="M11">
        <v>0.5</v>
      </c>
      <c r="N11">
        <v>12.6</v>
      </c>
      <c r="O11">
        <v>0</v>
      </c>
      <c r="P11">
        <v>0</v>
      </c>
      <c r="Q11">
        <v>0</v>
      </c>
      <c r="R11">
        <v>0.7</v>
      </c>
      <c r="S11">
        <v>0.7</v>
      </c>
      <c r="T11">
        <v>0.7</v>
      </c>
      <c r="U11">
        <v>25.2</v>
      </c>
      <c r="V11">
        <v>0.2</v>
      </c>
      <c r="W11">
        <v>13.799999999999999</v>
      </c>
      <c r="X11">
        <v>-13.7</v>
      </c>
    </row>
    <row r="12" spans="1:24" x14ac:dyDescent="0.15">
      <c r="A12" s="1">
        <v>43650.202951388892</v>
      </c>
      <c r="B12">
        <v>0</v>
      </c>
      <c r="C12">
        <v>0</v>
      </c>
      <c r="D12">
        <v>1.1000000000000001</v>
      </c>
      <c r="E12">
        <v>0.4</v>
      </c>
      <c r="F12">
        <v>0.5</v>
      </c>
      <c r="G12">
        <v>12.5</v>
      </c>
      <c r="H12">
        <v>0.3</v>
      </c>
      <c r="I12">
        <v>0</v>
      </c>
      <c r="J12">
        <v>0</v>
      </c>
      <c r="K12">
        <v>0.3</v>
      </c>
      <c r="L12">
        <v>1.2</v>
      </c>
      <c r="M12">
        <v>1.2</v>
      </c>
      <c r="N12">
        <v>12.5</v>
      </c>
      <c r="O12">
        <v>0</v>
      </c>
      <c r="P12">
        <v>0</v>
      </c>
      <c r="Q12">
        <v>0</v>
      </c>
      <c r="R12">
        <v>1.4000000000000001</v>
      </c>
      <c r="S12">
        <v>1.6</v>
      </c>
      <c r="T12">
        <v>1.7</v>
      </c>
      <c r="U12">
        <v>25</v>
      </c>
      <c r="V12">
        <v>0.3</v>
      </c>
      <c r="W12">
        <v>14.8</v>
      </c>
      <c r="X12">
        <v>-15.2</v>
      </c>
    </row>
    <row r="13" spans="1:24" x14ac:dyDescent="0.15">
      <c r="A13" s="1">
        <v>43650.203009259261</v>
      </c>
      <c r="B13">
        <v>0</v>
      </c>
      <c r="C13">
        <v>0</v>
      </c>
      <c r="D13">
        <v>0.6</v>
      </c>
      <c r="E13">
        <v>0</v>
      </c>
      <c r="F13">
        <v>0</v>
      </c>
      <c r="G13">
        <v>12.7</v>
      </c>
      <c r="H13">
        <v>0.6</v>
      </c>
      <c r="I13">
        <v>0</v>
      </c>
      <c r="J13">
        <v>0</v>
      </c>
      <c r="K13">
        <v>0.1</v>
      </c>
      <c r="L13">
        <v>0</v>
      </c>
      <c r="M13">
        <v>0</v>
      </c>
      <c r="N13">
        <v>12.7</v>
      </c>
      <c r="O13">
        <v>0</v>
      </c>
      <c r="P13">
        <v>0</v>
      </c>
      <c r="Q13">
        <v>0</v>
      </c>
      <c r="R13">
        <v>0.7</v>
      </c>
      <c r="S13">
        <v>0</v>
      </c>
      <c r="T13">
        <v>0</v>
      </c>
      <c r="U13">
        <v>25.4</v>
      </c>
      <c r="V13">
        <v>0.6</v>
      </c>
      <c r="W13">
        <v>13.899999999999999</v>
      </c>
      <c r="X13">
        <v>-12.799999999999999</v>
      </c>
    </row>
    <row r="15" spans="1:24" x14ac:dyDescent="0.15">
      <c r="A15" t="s">
        <v>724</v>
      </c>
      <c r="B15" s="9">
        <f>AVERAGE(B2:B13)</f>
        <v>0</v>
      </c>
      <c r="C15" s="9">
        <f t="shared" ref="C15:O15" si="0">AVERAGE(C2:C13)</f>
        <v>0</v>
      </c>
      <c r="D15" s="9">
        <f t="shared" si="0"/>
        <v>0.82500000000000007</v>
      </c>
      <c r="E15" s="9">
        <f t="shared" si="0"/>
        <v>0.20833333333333334</v>
      </c>
      <c r="F15" s="9">
        <f t="shared" si="0"/>
        <v>0.22500000000000001</v>
      </c>
      <c r="G15" s="9">
        <f t="shared" si="0"/>
        <v>13.133333333333333</v>
      </c>
      <c r="H15" s="9">
        <f t="shared" si="0"/>
        <v>0.35000000000000003</v>
      </c>
      <c r="I15" s="9">
        <f t="shared" si="0"/>
        <v>0</v>
      </c>
      <c r="J15" s="9">
        <f t="shared" si="0"/>
        <v>0</v>
      </c>
      <c r="K15" s="9">
        <f t="shared" si="0"/>
        <v>0.46666666666666651</v>
      </c>
      <c r="L15" s="9">
        <f t="shared" si="0"/>
        <v>0.53333333333333333</v>
      </c>
      <c r="M15" s="9">
        <f t="shared" si="0"/>
        <v>0.55833333333333335</v>
      </c>
      <c r="N15" s="9">
        <f t="shared" si="0"/>
        <v>13.133333333333333</v>
      </c>
      <c r="O15" s="9">
        <f t="shared" si="0"/>
        <v>8.3333333333333332E-3</v>
      </c>
    </row>
    <row r="16" spans="1:24" x14ac:dyDescent="0.15">
      <c r="A16" t="s">
        <v>725</v>
      </c>
      <c r="B16" s="9">
        <f>IF(B15=0,0,MAX(SUMPRODUCT(B2:B13,B2:B13)/SUM(B2:B13)-B15,0))</f>
        <v>0</v>
      </c>
      <c r="C16" s="9">
        <f t="shared" ref="C16:O16" si="1">IF(C15=0,0,MAX(SUMPRODUCT(C2:C13,C2:C13)/SUM(C2:C13)-C15,0))</f>
        <v>0</v>
      </c>
      <c r="D16" s="9">
        <f t="shared" si="1"/>
        <v>0.21035353535353518</v>
      </c>
      <c r="E16" s="9">
        <f t="shared" si="1"/>
        <v>0.11566666666666678</v>
      </c>
      <c r="F16" s="9">
        <f t="shared" si="1"/>
        <v>0.14166666666666669</v>
      </c>
      <c r="G16" s="9">
        <f t="shared" si="1"/>
        <v>0.11032148900169148</v>
      </c>
      <c r="H16" s="9">
        <f t="shared" si="1"/>
        <v>0.22142857142857136</v>
      </c>
      <c r="I16" s="9">
        <f t="shared" si="1"/>
        <v>0</v>
      </c>
      <c r="J16" s="9">
        <f t="shared" si="1"/>
        <v>0</v>
      </c>
      <c r="K16" s="9">
        <f t="shared" si="1"/>
        <v>0.81904761904761947</v>
      </c>
      <c r="L16" s="9">
        <f t="shared" si="1"/>
        <v>0.33229166666666654</v>
      </c>
      <c r="M16" s="9">
        <f t="shared" si="1"/>
        <v>0.33271144278606946</v>
      </c>
      <c r="N16" s="9">
        <f t="shared" si="1"/>
        <v>0.11032148900169148</v>
      </c>
      <c r="O16" s="9">
        <f t="shared" si="1"/>
        <v>9.1666666666666688E-2</v>
      </c>
    </row>
    <row r="17" spans="1:15" x14ac:dyDescent="0.15">
      <c r="A17" t="s">
        <v>726</v>
      </c>
      <c r="B17" s="9">
        <f>MAX(B2:B13)</f>
        <v>0</v>
      </c>
      <c r="C17" s="9">
        <f t="shared" ref="C17:O17" si="2">MAX(C2:C13)</f>
        <v>0</v>
      </c>
      <c r="D17" s="9">
        <f t="shared" si="2"/>
        <v>1.6</v>
      </c>
      <c r="E17" s="9">
        <f t="shared" si="2"/>
        <v>0.4</v>
      </c>
      <c r="F17" s="9">
        <f t="shared" si="2"/>
        <v>0.5</v>
      </c>
      <c r="G17" s="9">
        <f t="shared" si="2"/>
        <v>16.899999999999999</v>
      </c>
      <c r="H17" s="9">
        <f t="shared" si="2"/>
        <v>1.2</v>
      </c>
      <c r="I17" s="9">
        <f t="shared" si="2"/>
        <v>0</v>
      </c>
      <c r="J17" s="9">
        <f t="shared" si="2"/>
        <v>0</v>
      </c>
      <c r="K17" s="9">
        <f t="shared" si="2"/>
        <v>2</v>
      </c>
      <c r="L17" s="9">
        <f t="shared" si="2"/>
        <v>1.2</v>
      </c>
      <c r="M17" s="9">
        <f t="shared" si="2"/>
        <v>1.2</v>
      </c>
      <c r="N17" s="9">
        <f t="shared" si="2"/>
        <v>16.899999999999999</v>
      </c>
      <c r="O17" s="9">
        <f t="shared" si="2"/>
        <v>0.1</v>
      </c>
    </row>
    <row r="18" spans="1:15" x14ac:dyDescent="0.15">
      <c r="A18" t="s">
        <v>727</v>
      </c>
      <c r="B18" s="9">
        <f>MIN(B2:B13)</f>
        <v>0</v>
      </c>
      <c r="C18" s="9">
        <f t="shared" ref="C18:O18" si="3">MIN(C2:C13)</f>
        <v>0</v>
      </c>
      <c r="D18" s="9">
        <f t="shared" si="3"/>
        <v>0.2</v>
      </c>
      <c r="E18" s="9">
        <f t="shared" si="3"/>
        <v>0</v>
      </c>
      <c r="F18" s="9">
        <f t="shared" si="3"/>
        <v>0</v>
      </c>
      <c r="G18" s="9">
        <f t="shared" si="3"/>
        <v>12.2</v>
      </c>
      <c r="H18" s="9">
        <f t="shared" si="3"/>
        <v>0.2</v>
      </c>
      <c r="I18" s="9">
        <f t="shared" si="3"/>
        <v>0</v>
      </c>
      <c r="J18" s="9">
        <f t="shared" si="3"/>
        <v>0</v>
      </c>
      <c r="K18" s="9">
        <f t="shared" si="3"/>
        <v>0.1</v>
      </c>
      <c r="L18" s="9">
        <f t="shared" si="3"/>
        <v>0</v>
      </c>
      <c r="M18" s="9">
        <f t="shared" si="3"/>
        <v>0</v>
      </c>
      <c r="N18" s="9">
        <f t="shared" si="3"/>
        <v>12.2</v>
      </c>
      <c r="O18" s="9">
        <f t="shared" si="3"/>
        <v>0</v>
      </c>
    </row>
    <row r="19" spans="1:15" x14ac:dyDescent="0.15">
      <c r="A19" t="s">
        <v>728</v>
      </c>
      <c r="B19" s="9">
        <f>B15+ B16</f>
        <v>0</v>
      </c>
      <c r="C19" s="9">
        <f t="shared" ref="C19:O19" si="4">C15+ C16</f>
        <v>0</v>
      </c>
      <c r="D19" s="9">
        <f t="shared" si="4"/>
        <v>1.0353535353535352</v>
      </c>
      <c r="E19" s="9">
        <f t="shared" si="4"/>
        <v>0.32400000000000012</v>
      </c>
      <c r="F19" s="9">
        <f t="shared" si="4"/>
        <v>0.3666666666666667</v>
      </c>
      <c r="G19" s="9">
        <f t="shared" si="4"/>
        <v>13.243654822335024</v>
      </c>
      <c r="H19" s="9">
        <f t="shared" si="4"/>
        <v>0.5714285714285714</v>
      </c>
      <c r="I19" s="9">
        <f t="shared" si="4"/>
        <v>0</v>
      </c>
      <c r="J19" s="9">
        <f t="shared" si="4"/>
        <v>0</v>
      </c>
      <c r="K19" s="9">
        <f t="shared" si="4"/>
        <v>1.285714285714286</v>
      </c>
      <c r="L19" s="9">
        <f t="shared" si="4"/>
        <v>0.86562499999999987</v>
      </c>
      <c r="M19" s="9">
        <f t="shared" si="4"/>
        <v>0.8910447761194028</v>
      </c>
      <c r="N19" s="9">
        <f t="shared" si="4"/>
        <v>13.243654822335024</v>
      </c>
      <c r="O19" s="9">
        <f t="shared" si="4"/>
        <v>0.10000000000000002</v>
      </c>
    </row>
    <row r="20" spans="1:15" x14ac:dyDescent="0.15">
      <c r="B20" s="9"/>
      <c r="C20" s="9"/>
      <c r="D20" s="9"/>
      <c r="E20" s="9"/>
      <c r="F20" s="9"/>
      <c r="G20" s="9"/>
      <c r="H20" s="9"/>
      <c r="I20" s="9"/>
      <c r="J20" s="9"/>
      <c r="K20" s="9"/>
      <c r="L20" s="9"/>
      <c r="M20" s="9"/>
      <c r="N20" s="9"/>
      <c r="O20" s="9"/>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5" x14ac:dyDescent="0.15">
      <c r="A1" t="s">
        <v>591</v>
      </c>
      <c r="B1" t="s">
        <v>597</v>
      </c>
      <c r="C1" t="s">
        <v>604</v>
      </c>
      <c r="D1" t="s">
        <v>594</v>
      </c>
      <c r="E1" t="s">
        <v>598</v>
      </c>
      <c r="F1" t="s">
        <v>601</v>
      </c>
      <c r="G1" t="s">
        <v>603</v>
      </c>
      <c r="H1" t="s">
        <v>595</v>
      </c>
      <c r="I1" t="s">
        <v>596</v>
      </c>
      <c r="J1" t="s">
        <v>602</v>
      </c>
      <c r="K1" t="s">
        <v>605</v>
      </c>
      <c r="L1" t="s">
        <v>599</v>
      </c>
      <c r="M1" t="s">
        <v>592</v>
      </c>
      <c r="N1" t="s">
        <v>593</v>
      </c>
      <c r="O1" t="s">
        <v>600</v>
      </c>
    </row>
    <row r="2" spans="1:15" x14ac:dyDescent="0.15">
      <c r="A2" s="1">
        <v>43650.202372685184</v>
      </c>
      <c r="B2">
        <v>173.9</v>
      </c>
      <c r="C2">
        <v>173.9</v>
      </c>
      <c r="D2">
        <v>2.7</v>
      </c>
      <c r="E2">
        <v>2.7</v>
      </c>
      <c r="F2">
        <v>0.7</v>
      </c>
      <c r="G2">
        <v>0.7</v>
      </c>
      <c r="H2">
        <v>0</v>
      </c>
      <c r="I2">
        <v>0</v>
      </c>
      <c r="J2">
        <v>0</v>
      </c>
      <c r="K2">
        <v>0.7</v>
      </c>
      <c r="L2">
        <v>0.7</v>
      </c>
      <c r="M2">
        <v>0</v>
      </c>
      <c r="N2">
        <v>0</v>
      </c>
      <c r="O2">
        <v>0</v>
      </c>
    </row>
    <row r="3" spans="1:15" x14ac:dyDescent="0.15">
      <c r="A3" s="1">
        <v>43650.202430555553</v>
      </c>
      <c r="B3">
        <v>179.2</v>
      </c>
      <c r="C3">
        <v>179.2</v>
      </c>
      <c r="D3">
        <v>5.8</v>
      </c>
      <c r="E3">
        <v>4.2</v>
      </c>
      <c r="F3">
        <v>1</v>
      </c>
      <c r="G3">
        <v>4.5999999999999996</v>
      </c>
      <c r="H3">
        <v>4</v>
      </c>
      <c r="I3">
        <v>4</v>
      </c>
      <c r="J3">
        <v>4</v>
      </c>
      <c r="K3">
        <v>0.2</v>
      </c>
      <c r="L3">
        <v>0.6</v>
      </c>
      <c r="M3">
        <v>0</v>
      </c>
      <c r="N3">
        <v>0</v>
      </c>
      <c r="O3">
        <v>0</v>
      </c>
    </row>
    <row r="4" spans="1:15" x14ac:dyDescent="0.15">
      <c r="A4" s="1">
        <v>43650.202488425923</v>
      </c>
      <c r="B4">
        <v>183</v>
      </c>
      <c r="C4">
        <v>183</v>
      </c>
      <c r="D4">
        <v>3.8</v>
      </c>
      <c r="E4">
        <v>2.4</v>
      </c>
      <c r="F4">
        <v>3</v>
      </c>
      <c r="G4">
        <v>0.4</v>
      </c>
      <c r="H4">
        <v>0</v>
      </c>
      <c r="I4">
        <v>0</v>
      </c>
      <c r="J4">
        <v>0</v>
      </c>
      <c r="K4">
        <v>0</v>
      </c>
      <c r="L4">
        <v>0.4</v>
      </c>
      <c r="M4">
        <v>0</v>
      </c>
      <c r="N4">
        <v>0</v>
      </c>
      <c r="O4">
        <v>0</v>
      </c>
    </row>
    <row r="5" spans="1:15" x14ac:dyDescent="0.15">
      <c r="A5" s="1">
        <v>43650.202546296299</v>
      </c>
      <c r="B5">
        <v>168.9</v>
      </c>
      <c r="C5">
        <v>168.9</v>
      </c>
      <c r="D5">
        <v>8.6</v>
      </c>
      <c r="E5">
        <v>3.8</v>
      </c>
      <c r="F5">
        <v>6.8</v>
      </c>
      <c r="G5">
        <v>5.6</v>
      </c>
      <c r="H5">
        <v>5</v>
      </c>
      <c r="I5">
        <v>5</v>
      </c>
      <c r="J5">
        <v>5</v>
      </c>
      <c r="K5">
        <v>0</v>
      </c>
      <c r="L5">
        <v>0.6</v>
      </c>
      <c r="M5">
        <v>0</v>
      </c>
      <c r="N5">
        <v>0</v>
      </c>
      <c r="O5">
        <v>0</v>
      </c>
    </row>
    <row r="6" spans="1:15" x14ac:dyDescent="0.15">
      <c r="A6" s="1">
        <v>43650.202604166669</v>
      </c>
      <c r="B6">
        <v>183.8</v>
      </c>
      <c r="C6">
        <v>183.8</v>
      </c>
      <c r="D6">
        <v>7.8</v>
      </c>
      <c r="E6">
        <v>2.4</v>
      </c>
      <c r="F6">
        <v>9</v>
      </c>
      <c r="G6">
        <v>2.4</v>
      </c>
      <c r="H6">
        <v>2</v>
      </c>
      <c r="I6">
        <v>2</v>
      </c>
      <c r="J6">
        <v>2</v>
      </c>
      <c r="K6">
        <v>0</v>
      </c>
      <c r="L6">
        <v>0.4</v>
      </c>
      <c r="M6">
        <v>0</v>
      </c>
      <c r="N6">
        <v>0</v>
      </c>
      <c r="O6">
        <v>0</v>
      </c>
    </row>
    <row r="7" spans="1:15" x14ac:dyDescent="0.15">
      <c r="A7" s="1">
        <v>43650.202662037038</v>
      </c>
      <c r="B7">
        <v>173</v>
      </c>
      <c r="C7">
        <v>173</v>
      </c>
      <c r="D7">
        <v>3.4</v>
      </c>
      <c r="E7">
        <v>1.8</v>
      </c>
      <c r="F7">
        <v>0.8</v>
      </c>
      <c r="G7">
        <v>4.5999999999999996</v>
      </c>
      <c r="H7">
        <v>4</v>
      </c>
      <c r="I7">
        <v>4</v>
      </c>
      <c r="J7">
        <v>4</v>
      </c>
      <c r="K7">
        <v>0</v>
      </c>
      <c r="L7">
        <v>0.6</v>
      </c>
      <c r="M7">
        <v>0</v>
      </c>
      <c r="N7">
        <v>0</v>
      </c>
      <c r="O7">
        <v>0</v>
      </c>
    </row>
    <row r="8" spans="1:15" x14ac:dyDescent="0.15">
      <c r="A8" s="1">
        <v>43650.202719907407</v>
      </c>
      <c r="B8">
        <v>185.8</v>
      </c>
      <c r="C8">
        <v>185.8</v>
      </c>
      <c r="D8">
        <v>2.6</v>
      </c>
      <c r="E8">
        <v>2</v>
      </c>
      <c r="F8">
        <v>0.4</v>
      </c>
      <c r="G8">
        <v>1.4</v>
      </c>
      <c r="H8">
        <v>1</v>
      </c>
      <c r="I8">
        <v>1</v>
      </c>
      <c r="J8">
        <v>1</v>
      </c>
      <c r="K8">
        <v>0</v>
      </c>
      <c r="L8">
        <v>0.4</v>
      </c>
      <c r="M8">
        <v>0</v>
      </c>
      <c r="N8">
        <v>0</v>
      </c>
      <c r="O8">
        <v>0</v>
      </c>
    </row>
    <row r="9" spans="1:15" x14ac:dyDescent="0.15">
      <c r="A9" s="1">
        <v>43650.202777777777</v>
      </c>
      <c r="B9">
        <v>185.1</v>
      </c>
      <c r="C9">
        <v>185.1</v>
      </c>
      <c r="D9">
        <v>4.5999999999999996</v>
      </c>
      <c r="E9">
        <v>3.6</v>
      </c>
      <c r="F9">
        <v>0.6</v>
      </c>
      <c r="G9">
        <v>2.6</v>
      </c>
      <c r="H9">
        <v>2</v>
      </c>
      <c r="I9">
        <v>2</v>
      </c>
      <c r="J9">
        <v>2</v>
      </c>
      <c r="K9">
        <v>0</v>
      </c>
      <c r="L9">
        <v>0.6</v>
      </c>
      <c r="M9">
        <v>0</v>
      </c>
      <c r="N9">
        <v>0</v>
      </c>
      <c r="O9">
        <v>0</v>
      </c>
    </row>
    <row r="10" spans="1:15" x14ac:dyDescent="0.15">
      <c r="A10" s="1">
        <v>43650.202835648146</v>
      </c>
      <c r="B10">
        <v>192.8</v>
      </c>
      <c r="C10">
        <v>192.8</v>
      </c>
      <c r="D10">
        <v>21.7</v>
      </c>
      <c r="E10">
        <v>20.5</v>
      </c>
      <c r="F10">
        <v>0.8</v>
      </c>
      <c r="G10">
        <v>2.4</v>
      </c>
      <c r="H10">
        <v>2</v>
      </c>
      <c r="I10">
        <v>2</v>
      </c>
      <c r="J10">
        <v>2</v>
      </c>
      <c r="K10">
        <v>0</v>
      </c>
      <c r="L10">
        <v>0.4</v>
      </c>
      <c r="M10">
        <v>0</v>
      </c>
      <c r="N10">
        <v>0</v>
      </c>
      <c r="O10">
        <v>0</v>
      </c>
    </row>
    <row r="11" spans="1:15" x14ac:dyDescent="0.15">
      <c r="A11" s="1">
        <v>43650.202893518515</v>
      </c>
      <c r="B11">
        <v>175.1</v>
      </c>
      <c r="C11">
        <v>175.1</v>
      </c>
      <c r="D11">
        <v>4.4000000000000004</v>
      </c>
      <c r="E11">
        <v>3.2</v>
      </c>
      <c r="F11">
        <v>0.8</v>
      </c>
      <c r="G11">
        <v>2.6</v>
      </c>
      <c r="H11">
        <v>2</v>
      </c>
      <c r="I11">
        <v>2</v>
      </c>
      <c r="J11">
        <v>2</v>
      </c>
      <c r="K11">
        <v>0</v>
      </c>
      <c r="L11">
        <v>0.6</v>
      </c>
      <c r="M11">
        <v>0</v>
      </c>
      <c r="N11">
        <v>0</v>
      </c>
      <c r="O11">
        <v>0</v>
      </c>
    </row>
    <row r="12" spans="1:15" x14ac:dyDescent="0.15">
      <c r="A12" s="1">
        <v>43650.202951388892</v>
      </c>
      <c r="B12">
        <v>174.5</v>
      </c>
      <c r="C12">
        <v>174.5</v>
      </c>
      <c r="D12">
        <v>4.2</v>
      </c>
      <c r="E12">
        <v>2.2000000000000002</v>
      </c>
      <c r="F12">
        <v>1</v>
      </c>
      <c r="G12">
        <v>5.4</v>
      </c>
      <c r="H12">
        <v>5</v>
      </c>
      <c r="I12">
        <v>5</v>
      </c>
      <c r="J12">
        <v>5</v>
      </c>
      <c r="K12">
        <v>0</v>
      </c>
      <c r="L12">
        <v>0.4</v>
      </c>
      <c r="M12">
        <v>0</v>
      </c>
      <c r="N12">
        <v>0</v>
      </c>
      <c r="O12">
        <v>0</v>
      </c>
    </row>
    <row r="13" spans="1:15" x14ac:dyDescent="0.15">
      <c r="A13" s="1">
        <v>43650.203009259261</v>
      </c>
      <c r="B13">
        <v>175.3</v>
      </c>
      <c r="C13">
        <v>175.3</v>
      </c>
      <c r="D13">
        <v>6.2</v>
      </c>
      <c r="E13">
        <v>5.8</v>
      </c>
      <c r="F13">
        <v>0.4</v>
      </c>
      <c r="G13">
        <v>0.6</v>
      </c>
      <c r="H13">
        <v>0</v>
      </c>
      <c r="I13">
        <v>0</v>
      </c>
      <c r="J13">
        <v>0</v>
      </c>
      <c r="K13">
        <v>0</v>
      </c>
      <c r="L13">
        <v>0.6</v>
      </c>
      <c r="M13">
        <v>0</v>
      </c>
      <c r="N13">
        <v>0</v>
      </c>
      <c r="O13">
        <v>0</v>
      </c>
    </row>
    <row r="15" spans="1:15" x14ac:dyDescent="0.15">
      <c r="A15" t="s">
        <v>724</v>
      </c>
      <c r="B15" s="9">
        <f>AVERAGE(B2:B13)</f>
        <v>179.19999999999996</v>
      </c>
      <c r="C15" s="9">
        <f>AVERAGE(C2:C13)</f>
        <v>179.19999999999996</v>
      </c>
      <c r="D15" s="9">
        <f>AVERAGE(D2:D13)</f>
        <v>6.3166666666666673</v>
      </c>
      <c r="E15" s="9">
        <f>AVERAGE(E2:E13)</f>
        <v>4.5500000000000007</v>
      </c>
      <c r="F15" s="9">
        <f>AVERAGE(F2:F13)</f>
        <v>2.1083333333333334</v>
      </c>
      <c r="G15" s="9">
        <f>AVERAGE(G2:G13)</f>
        <v>2.7750000000000004</v>
      </c>
      <c r="H15" s="9">
        <f>AVERAGE(H2:H13)</f>
        <v>2.25</v>
      </c>
      <c r="I15" s="9">
        <f>AVERAGE(I2:I13)</f>
        <v>2.25</v>
      </c>
      <c r="J15" s="9">
        <f>AVERAGE(J2:J13)</f>
        <v>2.25</v>
      </c>
      <c r="K15" s="9">
        <f>AVERAGE(K2:K13)</f>
        <v>7.4999999999999997E-2</v>
      </c>
      <c r="L15" s="9">
        <f>AVERAGE(L2:L13)</f>
        <v>0.52500000000000002</v>
      </c>
      <c r="M15" s="9">
        <f>AVERAGE(M2:M13)</f>
        <v>0</v>
      </c>
      <c r="N15" s="9">
        <f>AVERAGE(N2:N13)</f>
        <v>0</v>
      </c>
      <c r="O15" s="9">
        <f>AVERAGE(O2:O13)</f>
        <v>0</v>
      </c>
    </row>
    <row r="16" spans="1:15" x14ac:dyDescent="0.15">
      <c r="A16" t="s">
        <v>725</v>
      </c>
      <c r="B16" s="9">
        <f>IF(B15=0,0,MAX(SUMPRODUCT(B2:B13,B2:B13)/SUM(B2:B13)-B15,0))</f>
        <v>0.24444754464295215</v>
      </c>
      <c r="C16" s="9">
        <f>IF(C15=0,0,MAX(SUMPRODUCT(C2:C13,C2:C13)/SUM(C2:C13)-C15,0))</f>
        <v>0.24444754464295215</v>
      </c>
      <c r="D16" s="9">
        <f>IF(D15=0,0,MAX(SUMPRODUCT(D2:D13,D2:D13)/SUM(D2:D13)-D15,0))</f>
        <v>3.920536499560245</v>
      </c>
      <c r="E16" s="9">
        <f>IF(E15=0,0,MAX(SUMPRODUCT(E2:E13,E2:E13)/SUM(E2:E13)-E15,0))</f>
        <v>5.3412087912087909</v>
      </c>
      <c r="F16" s="9">
        <f>IF(F15=0,0,MAX(SUMPRODUCT(F2:F13,F2:F13)/SUM(F2:F13)-F15,0))</f>
        <v>3.4778326745718031</v>
      </c>
      <c r="G16" s="9">
        <f>IF(G15=0,0,MAX(SUMPRODUCT(G2:G13,G2:G13)/SUM(G2:G13)-G15,0))</f>
        <v>1.1544294294294284</v>
      </c>
      <c r="H16" s="9">
        <f>IF(H15=0,0,MAX(SUMPRODUCT(H2:H13,H2:H13)/SUM(H2:H13)-H15,0))</f>
        <v>1.4166666666666665</v>
      </c>
      <c r="I16" s="9">
        <f>IF(I15=0,0,MAX(SUMPRODUCT(I2:I13,I2:I13)/SUM(I2:I13)-I15,0))</f>
        <v>1.4166666666666665</v>
      </c>
      <c r="J16" s="9">
        <f>IF(J15=0,0,MAX(SUMPRODUCT(J2:J13,J2:J13)/SUM(J2:J13)-J15,0))</f>
        <v>1.4166666666666665</v>
      </c>
      <c r="K16" s="9">
        <f>IF(K15=0,0,MAX(SUMPRODUCT(K2:K13,K2:K13)/SUM(K2:K13)-K15,0))</f>
        <v>0.51388888888888895</v>
      </c>
      <c r="L16" s="9">
        <f>IF(L15=0,0,MAX(SUMPRODUCT(L2:L13,L2:L13)/SUM(L2:L13)-L15,0))</f>
        <v>2.2619047619047539E-2</v>
      </c>
      <c r="M16" s="9">
        <f>IF(M15=0,0,MAX(SUMPRODUCT(M2:M13,M2:M13)/SUM(M2:M13)-M15,0))</f>
        <v>0</v>
      </c>
      <c r="N16" s="9">
        <f>IF(N15=0,0,MAX(SUMPRODUCT(N2:N13,N2:N13)/SUM(N2:N13)-N15,0))</f>
        <v>0</v>
      </c>
      <c r="O16" s="9">
        <f>IF(O15=0,0,MAX(SUMPRODUCT(O2:O13,O2:O13)/SUM(O2:O13)-O15,0))</f>
        <v>0</v>
      </c>
    </row>
    <row r="17" spans="1:15" x14ac:dyDescent="0.15">
      <c r="A17" t="s">
        <v>726</v>
      </c>
      <c r="B17" s="9">
        <f>MAX(B2:B13)</f>
        <v>192.8</v>
      </c>
      <c r="C17" s="9">
        <f>MAX(C2:C13)</f>
        <v>192.8</v>
      </c>
      <c r="D17" s="9">
        <f>MAX(D2:D13)</f>
        <v>21.7</v>
      </c>
      <c r="E17" s="9">
        <f>MAX(E2:E13)</f>
        <v>20.5</v>
      </c>
      <c r="F17" s="9">
        <f>MAX(F2:F13)</f>
        <v>9</v>
      </c>
      <c r="G17" s="9">
        <f>MAX(G2:G13)</f>
        <v>5.6</v>
      </c>
      <c r="H17" s="9">
        <f>MAX(H2:H13)</f>
        <v>5</v>
      </c>
      <c r="I17" s="9">
        <f>MAX(I2:I13)</f>
        <v>5</v>
      </c>
      <c r="J17" s="9">
        <f>MAX(J2:J13)</f>
        <v>5</v>
      </c>
      <c r="K17" s="9">
        <f>MAX(K2:K13)</f>
        <v>0.7</v>
      </c>
      <c r="L17" s="9">
        <f>MAX(L2:L13)</f>
        <v>0.7</v>
      </c>
      <c r="M17" s="9">
        <f>MAX(M2:M13)</f>
        <v>0</v>
      </c>
      <c r="N17" s="9">
        <f>MAX(N2:N13)</f>
        <v>0</v>
      </c>
      <c r="O17" s="9">
        <f>MAX(O2:O13)</f>
        <v>0</v>
      </c>
    </row>
    <row r="18" spans="1:15" x14ac:dyDescent="0.15">
      <c r="A18" t="s">
        <v>727</v>
      </c>
      <c r="B18" s="9">
        <f>MIN(B2:B13)</f>
        <v>168.9</v>
      </c>
      <c r="C18" s="9">
        <f>MIN(C2:C13)</f>
        <v>168.9</v>
      </c>
      <c r="D18" s="9">
        <f>MIN(D2:D13)</f>
        <v>2.6</v>
      </c>
      <c r="E18" s="9">
        <f>MIN(E2:E13)</f>
        <v>1.8</v>
      </c>
      <c r="F18" s="9">
        <f>MIN(F2:F13)</f>
        <v>0.4</v>
      </c>
      <c r="G18" s="9">
        <f>MIN(G2:G13)</f>
        <v>0.4</v>
      </c>
      <c r="H18" s="9">
        <f>MIN(H2:H13)</f>
        <v>0</v>
      </c>
      <c r="I18" s="9">
        <f>MIN(I2:I13)</f>
        <v>0</v>
      </c>
      <c r="J18" s="9">
        <f>MIN(J2:J13)</f>
        <v>0</v>
      </c>
      <c r="K18" s="9">
        <f>MIN(K2:K13)</f>
        <v>0</v>
      </c>
      <c r="L18" s="9">
        <f>MIN(L2:L13)</f>
        <v>0.4</v>
      </c>
      <c r="M18" s="9">
        <f>MIN(M2:M13)</f>
        <v>0</v>
      </c>
      <c r="N18" s="9">
        <f>MIN(N2:N13)</f>
        <v>0</v>
      </c>
      <c r="O18" s="9">
        <f>MIN(O2:O13)</f>
        <v>0</v>
      </c>
    </row>
    <row r="19" spans="1:15" x14ac:dyDescent="0.15">
      <c r="A19" t="s">
        <v>728</v>
      </c>
      <c r="B19" s="9">
        <f>B15+ B16</f>
        <v>179.44444754464291</v>
      </c>
      <c r="C19" s="9">
        <f>C15+ C16</f>
        <v>179.44444754464291</v>
      </c>
      <c r="D19" s="9">
        <f>D15+ D16</f>
        <v>10.237203166226912</v>
      </c>
      <c r="E19" s="9">
        <f>E15+ E16</f>
        <v>9.8912087912087916</v>
      </c>
      <c r="F19" s="9">
        <f>F15+ F16</f>
        <v>5.5861660079051365</v>
      </c>
      <c r="G19" s="9">
        <f>G15+ G16</f>
        <v>3.9294294294294287</v>
      </c>
      <c r="H19" s="9">
        <f>H15+ H16</f>
        <v>3.6666666666666665</v>
      </c>
      <c r="I19" s="9">
        <f>I15+ I16</f>
        <v>3.6666666666666665</v>
      </c>
      <c r="J19" s="9">
        <f>J15+ J16</f>
        <v>3.6666666666666665</v>
      </c>
      <c r="K19" s="9">
        <f>K15+ K16</f>
        <v>0.58888888888888891</v>
      </c>
      <c r="L19" s="9">
        <f>L15+ L16</f>
        <v>0.54761904761904756</v>
      </c>
      <c r="M19" s="9">
        <f>M15+ M16</f>
        <v>0</v>
      </c>
      <c r="N19" s="9">
        <f>N15+ N16</f>
        <v>0</v>
      </c>
      <c r="O19" s="9">
        <f>O15+ O16</f>
        <v>0</v>
      </c>
    </row>
    <row r="20" spans="1:15" x14ac:dyDescent="0.15">
      <c r="B20" s="9"/>
      <c r="C20" s="9"/>
      <c r="D20" s="9"/>
      <c r="E20" s="9"/>
      <c r="F20" s="9"/>
      <c r="G20" s="9"/>
      <c r="H20" s="9"/>
      <c r="I20" s="9"/>
      <c r="J20" s="9"/>
      <c r="K20" s="9"/>
      <c r="L20" s="9"/>
      <c r="M20" s="9"/>
      <c r="N20" s="9"/>
      <c r="O20" s="9"/>
    </row>
  </sheetData>
  <sortState columnSort="1" ref="B1:O19">
    <sortCondition descending="1" ref="B19"/>
  </sortState>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1" x14ac:dyDescent="0.15">
      <c r="A1" t="s">
        <v>606</v>
      </c>
      <c r="B1" t="s">
        <v>758</v>
      </c>
      <c r="C1" t="s">
        <v>607</v>
      </c>
      <c r="D1" t="s">
        <v>608</v>
      </c>
      <c r="E1" t="s">
        <v>609</v>
      </c>
      <c r="F1" t="s">
        <v>610</v>
      </c>
      <c r="G1" t="s">
        <v>611</v>
      </c>
      <c r="H1" t="s">
        <v>612</v>
      </c>
      <c r="I1" t="s">
        <v>613</v>
      </c>
      <c r="J1" t="s">
        <v>614</v>
      </c>
      <c r="K1" t="s">
        <v>615</v>
      </c>
    </row>
    <row r="2" spans="1:11" x14ac:dyDescent="0.15">
      <c r="A2" s="1">
        <v>43650.202372685184</v>
      </c>
      <c r="B2">
        <v>3</v>
      </c>
      <c r="C2">
        <v>0</v>
      </c>
      <c r="D2">
        <v>0</v>
      </c>
      <c r="E2">
        <v>-1</v>
      </c>
      <c r="F2">
        <v>-1</v>
      </c>
      <c r="G2">
        <v>-1</v>
      </c>
      <c r="H2">
        <v>0</v>
      </c>
      <c r="I2">
        <v>-1</v>
      </c>
      <c r="J2">
        <v>-1</v>
      </c>
      <c r="K2">
        <v>-1</v>
      </c>
    </row>
    <row r="3" spans="1:11" x14ac:dyDescent="0.15">
      <c r="A3" s="1">
        <v>43650.202430555553</v>
      </c>
      <c r="B3">
        <v>3</v>
      </c>
      <c r="C3">
        <v>0</v>
      </c>
      <c r="D3">
        <v>5765.9</v>
      </c>
      <c r="E3">
        <v>-1</v>
      </c>
      <c r="F3">
        <v>-1</v>
      </c>
      <c r="G3">
        <v>-1</v>
      </c>
      <c r="H3">
        <v>1.2</v>
      </c>
      <c r="I3">
        <v>-1</v>
      </c>
      <c r="J3">
        <v>-1</v>
      </c>
      <c r="K3">
        <v>-1</v>
      </c>
    </row>
    <row r="4" spans="1:11" x14ac:dyDescent="0.15">
      <c r="A4" s="1">
        <v>43650.202488425923</v>
      </c>
      <c r="B4">
        <v>3</v>
      </c>
      <c r="C4">
        <v>0</v>
      </c>
      <c r="D4">
        <v>8062.6</v>
      </c>
      <c r="E4">
        <v>-1</v>
      </c>
      <c r="F4">
        <v>-1</v>
      </c>
      <c r="G4">
        <v>-1</v>
      </c>
      <c r="H4">
        <v>1.2</v>
      </c>
      <c r="I4">
        <v>-1</v>
      </c>
      <c r="J4">
        <v>-1</v>
      </c>
      <c r="K4">
        <v>-1</v>
      </c>
    </row>
    <row r="5" spans="1:11" x14ac:dyDescent="0.15">
      <c r="A5" s="1">
        <v>43650.202546296299</v>
      </c>
      <c r="B5">
        <v>3</v>
      </c>
      <c r="C5">
        <v>0</v>
      </c>
      <c r="D5">
        <v>7142.5</v>
      </c>
      <c r="E5">
        <v>-1</v>
      </c>
      <c r="F5">
        <v>-1</v>
      </c>
      <c r="G5">
        <v>-1</v>
      </c>
      <c r="H5">
        <v>1.4</v>
      </c>
      <c r="I5">
        <v>-1</v>
      </c>
      <c r="J5">
        <v>-1</v>
      </c>
      <c r="K5">
        <v>-1</v>
      </c>
    </row>
    <row r="6" spans="1:11" x14ac:dyDescent="0.15">
      <c r="A6" s="1">
        <v>43650.202604166669</v>
      </c>
      <c r="B6">
        <v>2</v>
      </c>
      <c r="C6">
        <v>0</v>
      </c>
      <c r="D6">
        <v>8560</v>
      </c>
      <c r="E6">
        <v>-1</v>
      </c>
      <c r="F6">
        <v>-1</v>
      </c>
      <c r="G6">
        <v>-1</v>
      </c>
      <c r="H6">
        <v>1.8</v>
      </c>
      <c r="I6">
        <v>-1</v>
      </c>
      <c r="J6">
        <v>-1</v>
      </c>
      <c r="K6">
        <v>-1</v>
      </c>
    </row>
    <row r="7" spans="1:11" x14ac:dyDescent="0.15">
      <c r="A7" s="1">
        <v>43650.202662037038</v>
      </c>
      <c r="B7">
        <v>2</v>
      </c>
      <c r="C7">
        <v>0</v>
      </c>
      <c r="D7">
        <v>7822.1</v>
      </c>
      <c r="E7">
        <v>-1</v>
      </c>
      <c r="F7">
        <v>-1</v>
      </c>
      <c r="G7">
        <v>-1</v>
      </c>
      <c r="H7">
        <v>1</v>
      </c>
      <c r="I7">
        <v>-1</v>
      </c>
      <c r="J7">
        <v>-1</v>
      </c>
      <c r="K7">
        <v>-1</v>
      </c>
    </row>
    <row r="8" spans="1:11" x14ac:dyDescent="0.15">
      <c r="A8" s="1">
        <v>43650.202719907407</v>
      </c>
      <c r="B8">
        <v>3</v>
      </c>
      <c r="C8">
        <v>0</v>
      </c>
      <c r="D8">
        <v>8166.7</v>
      </c>
      <c r="E8">
        <v>-1</v>
      </c>
      <c r="F8">
        <v>-1</v>
      </c>
      <c r="G8">
        <v>-1</v>
      </c>
      <c r="H8">
        <v>2.8</v>
      </c>
      <c r="I8">
        <v>-1</v>
      </c>
      <c r="J8">
        <v>-1</v>
      </c>
      <c r="K8">
        <v>-1</v>
      </c>
    </row>
    <row r="9" spans="1:11" x14ac:dyDescent="0.15">
      <c r="A9" s="1">
        <v>43650.202777777777</v>
      </c>
      <c r="B9">
        <v>1</v>
      </c>
      <c r="C9">
        <v>0</v>
      </c>
      <c r="D9">
        <v>8107.6</v>
      </c>
      <c r="E9">
        <v>-1</v>
      </c>
      <c r="F9">
        <v>-1</v>
      </c>
      <c r="G9">
        <v>-1</v>
      </c>
      <c r="H9">
        <v>1.2</v>
      </c>
      <c r="I9">
        <v>-1</v>
      </c>
      <c r="J9">
        <v>-1</v>
      </c>
      <c r="K9">
        <v>-1</v>
      </c>
    </row>
    <row r="10" spans="1:11" x14ac:dyDescent="0.15">
      <c r="A10" s="1">
        <v>43650.202835648146</v>
      </c>
      <c r="B10">
        <v>1</v>
      </c>
      <c r="C10">
        <v>0</v>
      </c>
      <c r="D10">
        <v>7851.6</v>
      </c>
      <c r="E10">
        <v>-1</v>
      </c>
      <c r="F10">
        <v>-1</v>
      </c>
      <c r="G10">
        <v>-1</v>
      </c>
      <c r="H10">
        <v>1</v>
      </c>
      <c r="I10">
        <v>-1</v>
      </c>
      <c r="J10">
        <v>-1</v>
      </c>
      <c r="K10">
        <v>-1</v>
      </c>
    </row>
    <row r="11" spans="1:11" x14ac:dyDescent="0.15">
      <c r="A11" s="1">
        <v>43650.202893518515</v>
      </c>
      <c r="B11">
        <v>2</v>
      </c>
      <c r="C11">
        <v>0</v>
      </c>
      <c r="D11">
        <v>7020.3</v>
      </c>
      <c r="E11">
        <v>-1</v>
      </c>
      <c r="F11">
        <v>-1</v>
      </c>
      <c r="G11">
        <v>-1</v>
      </c>
      <c r="H11">
        <v>1</v>
      </c>
      <c r="I11">
        <v>-1</v>
      </c>
      <c r="J11">
        <v>-1</v>
      </c>
      <c r="K11">
        <v>-1</v>
      </c>
    </row>
    <row r="12" spans="1:11" x14ac:dyDescent="0.15">
      <c r="A12" s="1">
        <v>43650.202951388892</v>
      </c>
      <c r="B12">
        <v>1</v>
      </c>
      <c r="C12">
        <v>0</v>
      </c>
      <c r="D12">
        <v>8343.1</v>
      </c>
      <c r="E12">
        <v>-1</v>
      </c>
      <c r="F12">
        <v>-1</v>
      </c>
      <c r="G12">
        <v>-1</v>
      </c>
      <c r="H12">
        <v>1.2</v>
      </c>
      <c r="I12">
        <v>-1</v>
      </c>
      <c r="J12">
        <v>-1</v>
      </c>
      <c r="K12">
        <v>-1</v>
      </c>
    </row>
    <row r="13" spans="1:11" x14ac:dyDescent="0.15">
      <c r="A13" s="1">
        <v>43650.203009259261</v>
      </c>
      <c r="B13">
        <v>1</v>
      </c>
      <c r="C13">
        <v>0</v>
      </c>
      <c r="D13">
        <v>7933.3</v>
      </c>
      <c r="E13">
        <v>-1</v>
      </c>
      <c r="F13">
        <v>-1</v>
      </c>
      <c r="G13">
        <v>-1</v>
      </c>
      <c r="H13">
        <v>1</v>
      </c>
      <c r="I13">
        <v>-1</v>
      </c>
      <c r="J13">
        <v>-1</v>
      </c>
      <c r="K13">
        <v>-1</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3" sqref="A3"/>
    </sheetView>
  </sheetViews>
  <sheetFormatPr defaultRowHeight="13.5" x14ac:dyDescent="0.15"/>
  <cols>
    <col min="1" max="1" width="21.25" bestFit="1" customWidth="1"/>
    <col min="2" max="2" width="10.5" bestFit="1" customWidth="1"/>
    <col min="3" max="3" width="9.5" bestFit="1" customWidth="1"/>
    <col min="4" max="24" width="17.25" bestFit="1" customWidth="1"/>
    <col min="25" max="25" width="10.5" bestFit="1" customWidth="1"/>
  </cols>
  <sheetData>
    <row r="1" spans="1:3" x14ac:dyDescent="0.15">
      <c r="A1" s="21" t="s">
        <v>759</v>
      </c>
      <c r="B1" s="19" t="s">
        <v>784</v>
      </c>
    </row>
    <row r="3" spans="1:3" x14ac:dyDescent="0.15">
      <c r="A3" s="20" t="s">
        <v>785</v>
      </c>
      <c r="B3" s="20" t="s">
        <v>627</v>
      </c>
      <c r="C3" s="22"/>
    </row>
    <row r="4" spans="1:3" x14ac:dyDescent="0.15">
      <c r="A4" s="20" t="s">
        <v>616</v>
      </c>
      <c r="B4" s="17" t="s">
        <v>647</v>
      </c>
      <c r="C4" s="18" t="s">
        <v>786</v>
      </c>
    </row>
    <row r="5" spans="1:3" x14ac:dyDescent="0.15">
      <c r="A5" s="23">
        <v>43650.202430555553</v>
      </c>
      <c r="B5" s="24">
        <v>0.16125</v>
      </c>
      <c r="C5" s="25">
        <v>0.16125</v>
      </c>
    </row>
    <row r="6" spans="1:3" x14ac:dyDescent="0.15">
      <c r="A6" s="26">
        <v>43650.202488425923</v>
      </c>
      <c r="B6" s="27">
        <v>0.13750000000000001</v>
      </c>
      <c r="C6" s="28">
        <v>0.13750000000000001</v>
      </c>
    </row>
    <row r="7" spans="1:3" x14ac:dyDescent="0.15">
      <c r="A7" s="26">
        <v>43650.202546296299</v>
      </c>
      <c r="B7" s="27">
        <v>0.15000000000000002</v>
      </c>
      <c r="C7" s="28">
        <v>0.15000000000000002</v>
      </c>
    </row>
    <row r="8" spans="1:3" x14ac:dyDescent="0.15">
      <c r="A8" s="26">
        <v>43650.202604166669</v>
      </c>
      <c r="B8" s="27">
        <v>0.13750000000000001</v>
      </c>
      <c r="C8" s="28">
        <v>0.13750000000000001</v>
      </c>
    </row>
    <row r="9" spans="1:3" x14ac:dyDescent="0.15">
      <c r="A9" s="26">
        <v>43650.202662037038</v>
      </c>
      <c r="B9" s="27">
        <v>0.16187499999999999</v>
      </c>
      <c r="C9" s="28">
        <v>0.16187499999999999</v>
      </c>
    </row>
    <row r="10" spans="1:3" x14ac:dyDescent="0.15">
      <c r="A10" s="26">
        <v>43650.202719907407</v>
      </c>
      <c r="B10" s="27">
        <v>0.15</v>
      </c>
      <c r="C10" s="28">
        <v>0.15</v>
      </c>
    </row>
    <row r="11" spans="1:3" x14ac:dyDescent="0.15">
      <c r="A11" s="26">
        <v>43650.202777777777</v>
      </c>
      <c r="B11" s="27">
        <v>0.13750000000000001</v>
      </c>
      <c r="C11" s="28">
        <v>0.13750000000000001</v>
      </c>
    </row>
    <row r="12" spans="1:3" x14ac:dyDescent="0.15">
      <c r="A12" s="26">
        <v>43650.202835648146</v>
      </c>
      <c r="B12" s="27">
        <v>0.1125</v>
      </c>
      <c r="C12" s="28">
        <v>0.1125</v>
      </c>
    </row>
    <row r="13" spans="1:3" x14ac:dyDescent="0.15">
      <c r="A13" s="26">
        <v>43650.202893518515</v>
      </c>
      <c r="B13" s="27">
        <v>0.16250000000000001</v>
      </c>
      <c r="C13" s="28">
        <v>0.16250000000000001</v>
      </c>
    </row>
    <row r="14" spans="1:3" x14ac:dyDescent="0.15">
      <c r="A14" s="26">
        <v>43650.202951388892</v>
      </c>
      <c r="B14" s="27">
        <v>0.16250000000000001</v>
      </c>
      <c r="C14" s="28">
        <v>0.16250000000000001</v>
      </c>
    </row>
    <row r="15" spans="1:3" x14ac:dyDescent="0.15">
      <c r="A15" s="26">
        <v>43650.203009259261</v>
      </c>
      <c r="B15" s="27">
        <v>0.16250000000000003</v>
      </c>
      <c r="C15" s="28">
        <v>0.16250000000000003</v>
      </c>
    </row>
    <row r="16" spans="1:3" x14ac:dyDescent="0.15">
      <c r="A16" s="29" t="s">
        <v>786</v>
      </c>
      <c r="B16" s="30">
        <v>1.6356250000000003</v>
      </c>
      <c r="C16" s="31">
        <v>1.6356250000000003</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43"/>
  <sheetViews>
    <sheetView workbookViewId="0">
      <pane xSplit="1" ySplit="1" topLeftCell="B120" activePane="bottomRight" state="frozen"/>
      <selection pane="topRight" activeCell="B1" sqref="B1"/>
      <selection pane="bottomLeft" activeCell="A2" sqref="A2"/>
      <selection pane="bottomRight"/>
    </sheetView>
  </sheetViews>
  <sheetFormatPr defaultRowHeight="13.5" x14ac:dyDescent="0.15"/>
  <cols>
    <col min="1" max="1" width="9" style="1"/>
    <col min="7" max="9" width="9.5" bestFit="1" customWidth="1"/>
    <col min="13" max="13" width="17.25" bestFit="1" customWidth="1"/>
    <col min="17" max="17" width="11.625" bestFit="1" customWidth="1"/>
  </cols>
  <sheetData>
    <row r="1" spans="1:17" x14ac:dyDescent="0.15">
      <c r="A1" s="1" t="s">
        <v>616</v>
      </c>
      <c r="B1" t="s">
        <v>759</v>
      </c>
      <c r="C1" t="s">
        <v>617</v>
      </c>
      <c r="D1" t="s">
        <v>618</v>
      </c>
      <c r="E1" t="s">
        <v>619</v>
      </c>
      <c r="F1" t="s">
        <v>620</v>
      </c>
      <c r="G1" t="s">
        <v>621</v>
      </c>
      <c r="H1" t="s">
        <v>622</v>
      </c>
      <c r="I1" t="s">
        <v>623</v>
      </c>
      <c r="J1" t="s">
        <v>624</v>
      </c>
      <c r="K1" t="s">
        <v>625</v>
      </c>
      <c r="L1" t="s">
        <v>626</v>
      </c>
      <c r="M1" t="s">
        <v>627</v>
      </c>
      <c r="N1" t="s">
        <v>628</v>
      </c>
      <c r="O1" t="s">
        <v>629</v>
      </c>
      <c r="P1" t="s">
        <v>760</v>
      </c>
      <c r="Q1" t="s">
        <v>761</v>
      </c>
    </row>
    <row r="2" spans="1:17" x14ac:dyDescent="0.15">
      <c r="A2" s="1">
        <v>43650.202430555553</v>
      </c>
      <c r="B2">
        <v>9067</v>
      </c>
      <c r="C2">
        <v>0.2</v>
      </c>
      <c r="D2">
        <v>0.2</v>
      </c>
      <c r="E2">
        <v>0</v>
      </c>
      <c r="F2">
        <v>285568</v>
      </c>
      <c r="G2">
        <v>22848</v>
      </c>
      <c r="H2">
        <v>152</v>
      </c>
      <c r="I2">
        <v>17940</v>
      </c>
      <c r="J2">
        <v>4864</v>
      </c>
      <c r="K2">
        <v>0</v>
      </c>
      <c r="L2">
        <v>0</v>
      </c>
      <c r="M2" t="s">
        <v>645</v>
      </c>
      <c r="N2">
        <v>1</v>
      </c>
      <c r="O2">
        <v>0</v>
      </c>
      <c r="P2" s="10">
        <v>1.2500000000000001E-2</v>
      </c>
      <c r="Q2" s="11">
        <v>18092</v>
      </c>
    </row>
    <row r="3" spans="1:17" x14ac:dyDescent="0.15">
      <c r="A3" s="1">
        <v>43650.202719907407</v>
      </c>
      <c r="B3">
        <v>9099</v>
      </c>
      <c r="C3">
        <v>0.2</v>
      </c>
      <c r="D3">
        <v>0</v>
      </c>
      <c r="E3">
        <v>0.2</v>
      </c>
      <c r="F3">
        <v>234832</v>
      </c>
      <c r="G3">
        <v>1976</v>
      </c>
      <c r="H3">
        <v>44</v>
      </c>
      <c r="I3">
        <v>74136</v>
      </c>
      <c r="J3">
        <v>1608</v>
      </c>
      <c r="K3">
        <v>0</v>
      </c>
      <c r="L3">
        <v>0</v>
      </c>
      <c r="M3" t="s">
        <v>646</v>
      </c>
      <c r="N3">
        <v>2</v>
      </c>
      <c r="O3">
        <v>0</v>
      </c>
      <c r="P3" s="10">
        <v>1.2500000000000001E-2</v>
      </c>
      <c r="Q3" s="11">
        <v>74180</v>
      </c>
    </row>
    <row r="4" spans="1:17" x14ac:dyDescent="0.15">
      <c r="A4" s="1">
        <v>43650.202488425923</v>
      </c>
      <c r="B4">
        <v>7442</v>
      </c>
      <c r="C4">
        <v>0.2</v>
      </c>
      <c r="D4">
        <v>0</v>
      </c>
      <c r="E4">
        <v>0.2</v>
      </c>
      <c r="F4">
        <v>18460</v>
      </c>
      <c r="G4">
        <v>836</v>
      </c>
      <c r="H4">
        <v>44</v>
      </c>
      <c r="I4">
        <v>500</v>
      </c>
      <c r="J4">
        <v>492</v>
      </c>
      <c r="K4">
        <v>2</v>
      </c>
      <c r="L4">
        <v>0</v>
      </c>
      <c r="M4" t="s">
        <v>640</v>
      </c>
      <c r="N4">
        <v>1</v>
      </c>
      <c r="O4">
        <v>0</v>
      </c>
      <c r="P4" s="10">
        <v>1.2500000000000001E-2</v>
      </c>
      <c r="Q4" s="11">
        <v>544</v>
      </c>
    </row>
    <row r="5" spans="1:17" x14ac:dyDescent="0.15">
      <c r="A5" s="1">
        <v>43650.202430555553</v>
      </c>
      <c r="B5">
        <v>9116</v>
      </c>
      <c r="C5">
        <v>0.99</v>
      </c>
      <c r="D5">
        <v>0.6</v>
      </c>
      <c r="E5">
        <v>0.4</v>
      </c>
      <c r="F5">
        <v>5191624</v>
      </c>
      <c r="G5">
        <v>134508</v>
      </c>
      <c r="H5">
        <v>52</v>
      </c>
      <c r="I5">
        <v>5006040</v>
      </c>
      <c r="J5">
        <v>11672</v>
      </c>
      <c r="K5">
        <v>0</v>
      </c>
      <c r="L5">
        <v>0</v>
      </c>
      <c r="M5" t="s">
        <v>647</v>
      </c>
      <c r="N5">
        <v>40</v>
      </c>
      <c r="O5">
        <v>0</v>
      </c>
      <c r="P5" s="10" t="s">
        <v>762</v>
      </c>
      <c r="Q5" s="11" t="s">
        <v>762</v>
      </c>
    </row>
    <row r="6" spans="1:17" x14ac:dyDescent="0.15">
      <c r="A6" s="1">
        <v>43650.202430555553</v>
      </c>
      <c r="B6">
        <v>9228</v>
      </c>
      <c r="C6">
        <v>1.39</v>
      </c>
      <c r="D6">
        <v>0.6</v>
      </c>
      <c r="E6">
        <v>0.8</v>
      </c>
      <c r="F6">
        <v>5118744</v>
      </c>
      <c r="G6">
        <v>368108</v>
      </c>
      <c r="H6">
        <v>52</v>
      </c>
      <c r="I6">
        <v>4935232</v>
      </c>
      <c r="J6">
        <v>11008</v>
      </c>
      <c r="K6">
        <v>0</v>
      </c>
      <c r="L6">
        <v>0</v>
      </c>
      <c r="M6" t="s">
        <v>647</v>
      </c>
      <c r="N6">
        <v>37</v>
      </c>
      <c r="O6">
        <v>0</v>
      </c>
      <c r="P6" s="10" t="s">
        <v>762</v>
      </c>
      <c r="Q6" s="11" t="s">
        <v>762</v>
      </c>
    </row>
    <row r="7" spans="1:17" x14ac:dyDescent="0.15">
      <c r="A7" s="1">
        <v>43650.202430555553</v>
      </c>
      <c r="B7">
        <v>15718</v>
      </c>
      <c r="C7">
        <v>0.2</v>
      </c>
      <c r="D7">
        <v>0.2</v>
      </c>
      <c r="E7">
        <v>0</v>
      </c>
      <c r="F7">
        <v>34405976</v>
      </c>
      <c r="G7">
        <v>145444</v>
      </c>
      <c r="H7">
        <v>4</v>
      </c>
      <c r="I7">
        <v>34232520</v>
      </c>
      <c r="J7">
        <v>11744</v>
      </c>
      <c r="K7">
        <v>0</v>
      </c>
      <c r="L7">
        <v>0</v>
      </c>
      <c r="M7" t="s">
        <v>647</v>
      </c>
      <c r="N7">
        <v>24</v>
      </c>
      <c r="O7">
        <v>0</v>
      </c>
      <c r="P7" s="10">
        <v>0.16125</v>
      </c>
      <c r="Q7" s="11">
        <v>44173828</v>
      </c>
    </row>
    <row r="8" spans="1:17" x14ac:dyDescent="0.15">
      <c r="A8" s="1">
        <v>43650.202488425923</v>
      </c>
      <c r="B8">
        <v>9116</v>
      </c>
      <c r="C8">
        <v>1</v>
      </c>
      <c r="D8">
        <v>0.4</v>
      </c>
      <c r="E8">
        <v>0.6</v>
      </c>
      <c r="F8">
        <v>5191624</v>
      </c>
      <c r="G8">
        <v>134508</v>
      </c>
      <c r="H8">
        <v>52</v>
      </c>
      <c r="I8">
        <v>5006040</v>
      </c>
      <c r="J8">
        <v>11672</v>
      </c>
      <c r="K8">
        <v>0</v>
      </c>
      <c r="L8">
        <v>0</v>
      </c>
      <c r="M8" t="s">
        <v>647</v>
      </c>
      <c r="N8">
        <v>40</v>
      </c>
      <c r="O8">
        <v>0</v>
      </c>
      <c r="P8" s="10" t="s">
        <v>762</v>
      </c>
      <c r="Q8" s="11" t="s">
        <v>762</v>
      </c>
    </row>
    <row r="9" spans="1:17" x14ac:dyDescent="0.15">
      <c r="A9" s="1">
        <v>43650.202488425923</v>
      </c>
      <c r="B9">
        <v>9228</v>
      </c>
      <c r="C9">
        <v>1</v>
      </c>
      <c r="D9">
        <v>0.6</v>
      </c>
      <c r="E9">
        <v>0.4</v>
      </c>
      <c r="F9">
        <v>5118744</v>
      </c>
      <c r="G9">
        <v>368108</v>
      </c>
      <c r="H9">
        <v>52</v>
      </c>
      <c r="I9">
        <v>4935232</v>
      </c>
      <c r="J9">
        <v>11008</v>
      </c>
      <c r="K9">
        <v>0</v>
      </c>
      <c r="L9">
        <v>0</v>
      </c>
      <c r="M9" t="s">
        <v>647</v>
      </c>
      <c r="N9">
        <v>37</v>
      </c>
      <c r="O9">
        <v>0</v>
      </c>
      <c r="P9" s="10" t="s">
        <v>762</v>
      </c>
      <c r="Q9" s="11" t="s">
        <v>762</v>
      </c>
    </row>
    <row r="10" spans="1:17" x14ac:dyDescent="0.15">
      <c r="A10" s="1">
        <v>43650.202488425923</v>
      </c>
      <c r="B10">
        <v>32237</v>
      </c>
      <c r="C10">
        <v>0.2</v>
      </c>
      <c r="D10">
        <v>0</v>
      </c>
      <c r="E10">
        <v>0.2</v>
      </c>
      <c r="F10">
        <v>63407796</v>
      </c>
      <c r="G10">
        <v>2318972</v>
      </c>
      <c r="H10">
        <v>4</v>
      </c>
      <c r="I10">
        <v>63156480</v>
      </c>
      <c r="J10">
        <v>17352</v>
      </c>
      <c r="K10">
        <v>0</v>
      </c>
      <c r="L10">
        <v>0</v>
      </c>
      <c r="M10" t="s">
        <v>647</v>
      </c>
      <c r="N10">
        <v>45</v>
      </c>
      <c r="O10">
        <v>0</v>
      </c>
      <c r="P10" s="10">
        <v>0.13750000000000001</v>
      </c>
      <c r="Q10" s="11">
        <v>73097788</v>
      </c>
    </row>
    <row r="11" spans="1:17" x14ac:dyDescent="0.15">
      <c r="A11" s="1">
        <v>43650.202546296299</v>
      </c>
      <c r="B11">
        <v>9116</v>
      </c>
      <c r="C11">
        <v>1</v>
      </c>
      <c r="D11">
        <v>0.4</v>
      </c>
      <c r="E11">
        <v>0.6</v>
      </c>
      <c r="F11">
        <v>5191624</v>
      </c>
      <c r="G11">
        <v>134508</v>
      </c>
      <c r="H11">
        <v>52</v>
      </c>
      <c r="I11">
        <v>5006040</v>
      </c>
      <c r="J11">
        <v>11672</v>
      </c>
      <c r="K11">
        <v>20</v>
      </c>
      <c r="L11">
        <v>0</v>
      </c>
      <c r="M11" t="s">
        <v>647</v>
      </c>
      <c r="N11">
        <v>40</v>
      </c>
      <c r="O11">
        <v>0</v>
      </c>
      <c r="P11" s="10" t="s">
        <v>762</v>
      </c>
      <c r="Q11" s="11" t="s">
        <v>762</v>
      </c>
    </row>
    <row r="12" spans="1:17" x14ac:dyDescent="0.15">
      <c r="A12" s="1">
        <v>43650.202546296299</v>
      </c>
      <c r="B12">
        <v>9228</v>
      </c>
      <c r="C12">
        <v>1.2</v>
      </c>
      <c r="D12">
        <v>0.6</v>
      </c>
      <c r="E12">
        <v>0.6</v>
      </c>
      <c r="F12">
        <v>5118744</v>
      </c>
      <c r="G12">
        <v>368108</v>
      </c>
      <c r="H12">
        <v>52</v>
      </c>
      <c r="I12">
        <v>4935232</v>
      </c>
      <c r="J12">
        <v>11008</v>
      </c>
      <c r="K12">
        <v>0</v>
      </c>
      <c r="L12">
        <v>0</v>
      </c>
      <c r="M12" t="s">
        <v>647</v>
      </c>
      <c r="N12">
        <v>37</v>
      </c>
      <c r="O12">
        <v>0</v>
      </c>
      <c r="P12" s="10" t="s">
        <v>762</v>
      </c>
      <c r="Q12" s="11" t="s">
        <v>762</v>
      </c>
    </row>
    <row r="13" spans="1:17" x14ac:dyDescent="0.15">
      <c r="A13" s="1">
        <v>43650.202546296299</v>
      </c>
      <c r="B13">
        <v>15718</v>
      </c>
      <c r="C13">
        <v>0.2</v>
      </c>
      <c r="D13">
        <v>0</v>
      </c>
      <c r="E13">
        <v>0.2</v>
      </c>
      <c r="F13">
        <v>34405976</v>
      </c>
      <c r="G13">
        <v>145444</v>
      </c>
      <c r="H13">
        <v>4</v>
      </c>
      <c r="I13">
        <v>34232520</v>
      </c>
      <c r="J13">
        <v>11744</v>
      </c>
      <c r="K13">
        <v>0</v>
      </c>
      <c r="L13">
        <v>0</v>
      </c>
      <c r="M13" t="s">
        <v>647</v>
      </c>
      <c r="N13">
        <v>24</v>
      </c>
      <c r="O13">
        <v>0</v>
      </c>
      <c r="P13" s="10">
        <v>0.15000000000000002</v>
      </c>
      <c r="Q13" s="11">
        <v>44173828</v>
      </c>
    </row>
    <row r="14" spans="1:17" x14ac:dyDescent="0.15">
      <c r="A14" s="1">
        <v>43650.202604166669</v>
      </c>
      <c r="B14">
        <v>9116</v>
      </c>
      <c r="C14">
        <v>1</v>
      </c>
      <c r="D14">
        <v>0.4</v>
      </c>
      <c r="E14">
        <v>0.6</v>
      </c>
      <c r="F14">
        <v>5191624</v>
      </c>
      <c r="G14">
        <v>134508</v>
      </c>
      <c r="H14">
        <v>52</v>
      </c>
      <c r="I14">
        <v>5006040</v>
      </c>
      <c r="J14">
        <v>11672</v>
      </c>
      <c r="K14">
        <v>0</v>
      </c>
      <c r="L14">
        <v>0</v>
      </c>
      <c r="M14" t="s">
        <v>647</v>
      </c>
      <c r="N14">
        <v>40</v>
      </c>
      <c r="O14">
        <v>0</v>
      </c>
      <c r="P14" s="10" t="s">
        <v>762</v>
      </c>
      <c r="Q14" s="11" t="s">
        <v>762</v>
      </c>
    </row>
    <row r="15" spans="1:17" x14ac:dyDescent="0.15">
      <c r="A15" s="1">
        <v>43650.202604166669</v>
      </c>
      <c r="B15">
        <v>9228</v>
      </c>
      <c r="C15">
        <v>1</v>
      </c>
      <c r="D15">
        <v>0.6</v>
      </c>
      <c r="E15">
        <v>0.4</v>
      </c>
      <c r="F15">
        <v>5118744</v>
      </c>
      <c r="G15">
        <v>368108</v>
      </c>
      <c r="H15">
        <v>52</v>
      </c>
      <c r="I15">
        <v>4935232</v>
      </c>
      <c r="J15">
        <v>11008</v>
      </c>
      <c r="K15">
        <v>0</v>
      </c>
      <c r="L15">
        <v>0</v>
      </c>
      <c r="M15" t="s">
        <v>647</v>
      </c>
      <c r="N15">
        <v>37</v>
      </c>
      <c r="O15">
        <v>0</v>
      </c>
      <c r="P15" s="10" t="s">
        <v>762</v>
      </c>
      <c r="Q15" s="11" t="s">
        <v>762</v>
      </c>
    </row>
    <row r="16" spans="1:17" x14ac:dyDescent="0.15">
      <c r="A16" s="1">
        <v>43650.202604166669</v>
      </c>
      <c r="B16">
        <v>32237</v>
      </c>
      <c r="C16">
        <v>0.2</v>
      </c>
      <c r="D16">
        <v>0.2</v>
      </c>
      <c r="E16">
        <v>0</v>
      </c>
      <c r="F16">
        <v>63407796</v>
      </c>
      <c r="G16">
        <v>2318972</v>
      </c>
      <c r="H16">
        <v>4</v>
      </c>
      <c r="I16">
        <v>63156480</v>
      </c>
      <c r="J16">
        <v>17352</v>
      </c>
      <c r="K16">
        <v>0</v>
      </c>
      <c r="L16">
        <v>0</v>
      </c>
      <c r="M16" t="s">
        <v>647</v>
      </c>
      <c r="N16">
        <v>45</v>
      </c>
      <c r="O16">
        <v>0</v>
      </c>
      <c r="P16" s="10">
        <v>0.13750000000000001</v>
      </c>
      <c r="Q16" s="11">
        <v>73097788</v>
      </c>
    </row>
    <row r="17" spans="1:17" x14ac:dyDescent="0.15">
      <c r="A17" s="1">
        <v>43650.202662037038</v>
      </c>
      <c r="B17">
        <v>9116</v>
      </c>
      <c r="C17">
        <v>1</v>
      </c>
      <c r="D17">
        <v>0.6</v>
      </c>
      <c r="E17">
        <v>0.4</v>
      </c>
      <c r="F17">
        <v>5191624</v>
      </c>
      <c r="G17">
        <v>134508</v>
      </c>
      <c r="H17">
        <v>52</v>
      </c>
      <c r="I17">
        <v>5006040</v>
      </c>
      <c r="J17">
        <v>11672</v>
      </c>
      <c r="K17">
        <v>0</v>
      </c>
      <c r="L17">
        <v>0</v>
      </c>
      <c r="M17" t="s">
        <v>647</v>
      </c>
      <c r="N17">
        <v>40</v>
      </c>
      <c r="O17">
        <v>0</v>
      </c>
      <c r="P17" s="10" t="s">
        <v>762</v>
      </c>
      <c r="Q17" s="11" t="s">
        <v>762</v>
      </c>
    </row>
    <row r="18" spans="1:17" x14ac:dyDescent="0.15">
      <c r="A18" s="1">
        <v>43650.202662037038</v>
      </c>
      <c r="B18">
        <v>9228</v>
      </c>
      <c r="C18">
        <v>1.59</v>
      </c>
      <c r="D18">
        <v>1</v>
      </c>
      <c r="E18">
        <v>0.6</v>
      </c>
      <c r="F18">
        <v>5118744</v>
      </c>
      <c r="G18">
        <v>368108</v>
      </c>
      <c r="H18">
        <v>52</v>
      </c>
      <c r="I18">
        <v>4935232</v>
      </c>
      <c r="J18">
        <v>11008</v>
      </c>
      <c r="K18">
        <v>0</v>
      </c>
      <c r="L18">
        <v>0</v>
      </c>
      <c r="M18" t="s">
        <v>647</v>
      </c>
      <c r="N18">
        <v>37</v>
      </c>
      <c r="O18">
        <v>0</v>
      </c>
      <c r="P18" s="10">
        <v>0.16187499999999999</v>
      </c>
      <c r="Q18" s="11">
        <v>9941324</v>
      </c>
    </row>
    <row r="19" spans="1:17" x14ac:dyDescent="0.15">
      <c r="A19" s="1">
        <v>43650.202719907407</v>
      </c>
      <c r="B19">
        <v>9116</v>
      </c>
      <c r="C19">
        <v>0.8</v>
      </c>
      <c r="D19">
        <v>0.2</v>
      </c>
      <c r="E19">
        <v>0.6</v>
      </c>
      <c r="F19">
        <v>5191624</v>
      </c>
      <c r="G19">
        <v>134508</v>
      </c>
      <c r="H19">
        <v>52</v>
      </c>
      <c r="I19">
        <v>5006040</v>
      </c>
      <c r="J19">
        <v>11672</v>
      </c>
      <c r="K19">
        <v>0</v>
      </c>
      <c r="L19">
        <v>0</v>
      </c>
      <c r="M19" t="s">
        <v>647</v>
      </c>
      <c r="N19">
        <v>40</v>
      </c>
      <c r="O19">
        <v>0</v>
      </c>
      <c r="P19" s="10" t="s">
        <v>762</v>
      </c>
      <c r="Q19" s="11" t="s">
        <v>762</v>
      </c>
    </row>
    <row r="20" spans="1:17" x14ac:dyDescent="0.15">
      <c r="A20" s="1">
        <v>43650.202719907407</v>
      </c>
      <c r="B20">
        <v>9228</v>
      </c>
      <c r="C20">
        <v>1.2</v>
      </c>
      <c r="D20">
        <v>0.6</v>
      </c>
      <c r="E20">
        <v>0.6</v>
      </c>
      <c r="F20">
        <v>5118744</v>
      </c>
      <c r="G20">
        <v>368108</v>
      </c>
      <c r="H20">
        <v>52</v>
      </c>
      <c r="I20">
        <v>4935232</v>
      </c>
      <c r="J20">
        <v>11008</v>
      </c>
      <c r="K20">
        <v>0</v>
      </c>
      <c r="L20">
        <v>0</v>
      </c>
      <c r="M20" t="s">
        <v>647</v>
      </c>
      <c r="N20">
        <v>37</v>
      </c>
      <c r="O20">
        <v>0</v>
      </c>
      <c r="P20" s="10" t="s">
        <v>762</v>
      </c>
      <c r="Q20" s="11" t="s">
        <v>762</v>
      </c>
    </row>
    <row r="21" spans="1:17" x14ac:dyDescent="0.15">
      <c r="A21" s="1">
        <v>43650.202719907407</v>
      </c>
      <c r="B21">
        <v>32237</v>
      </c>
      <c r="C21">
        <v>0.4</v>
      </c>
      <c r="D21">
        <v>0.2</v>
      </c>
      <c r="E21">
        <v>0.2</v>
      </c>
      <c r="F21">
        <v>63407796</v>
      </c>
      <c r="G21">
        <v>2318972</v>
      </c>
      <c r="H21">
        <v>4</v>
      </c>
      <c r="I21">
        <v>63156480</v>
      </c>
      <c r="J21">
        <v>17352</v>
      </c>
      <c r="K21">
        <v>10</v>
      </c>
      <c r="L21">
        <v>0</v>
      </c>
      <c r="M21" t="s">
        <v>647</v>
      </c>
      <c r="N21">
        <v>45</v>
      </c>
      <c r="O21">
        <v>0</v>
      </c>
      <c r="P21" s="10">
        <v>0.15</v>
      </c>
      <c r="Q21" s="11">
        <v>73097788</v>
      </c>
    </row>
    <row r="22" spans="1:17" x14ac:dyDescent="0.15">
      <c r="A22" s="1">
        <v>43650.202777777777</v>
      </c>
      <c r="B22">
        <v>9116</v>
      </c>
      <c r="C22">
        <v>1</v>
      </c>
      <c r="D22">
        <v>0.4</v>
      </c>
      <c r="E22">
        <v>0.6</v>
      </c>
      <c r="F22">
        <v>5191624</v>
      </c>
      <c r="G22">
        <v>134508</v>
      </c>
      <c r="H22">
        <v>52</v>
      </c>
      <c r="I22">
        <v>5006040</v>
      </c>
      <c r="J22">
        <v>11672</v>
      </c>
      <c r="K22">
        <v>0</v>
      </c>
      <c r="L22">
        <v>0</v>
      </c>
      <c r="M22" t="s">
        <v>647</v>
      </c>
      <c r="N22">
        <v>40</v>
      </c>
      <c r="O22">
        <v>0</v>
      </c>
      <c r="P22" s="10" t="s">
        <v>762</v>
      </c>
      <c r="Q22" s="11" t="s">
        <v>762</v>
      </c>
    </row>
    <row r="23" spans="1:17" x14ac:dyDescent="0.15">
      <c r="A23" s="1">
        <v>43650.202777777777</v>
      </c>
      <c r="B23">
        <v>9228</v>
      </c>
      <c r="C23">
        <v>1</v>
      </c>
      <c r="D23">
        <v>0.6</v>
      </c>
      <c r="E23">
        <v>0.4</v>
      </c>
      <c r="F23">
        <v>5118744</v>
      </c>
      <c r="G23">
        <v>368108</v>
      </c>
      <c r="H23">
        <v>52</v>
      </c>
      <c r="I23">
        <v>4935232</v>
      </c>
      <c r="J23">
        <v>11008</v>
      </c>
      <c r="K23">
        <v>0</v>
      </c>
      <c r="L23">
        <v>0</v>
      </c>
      <c r="M23" t="s">
        <v>647</v>
      </c>
      <c r="N23">
        <v>37</v>
      </c>
      <c r="O23">
        <v>0</v>
      </c>
      <c r="P23" s="10" t="s">
        <v>762</v>
      </c>
      <c r="Q23" s="11" t="s">
        <v>762</v>
      </c>
    </row>
    <row r="24" spans="1:17" x14ac:dyDescent="0.15">
      <c r="A24" s="1">
        <v>43650.202777777777</v>
      </c>
      <c r="B24">
        <v>15718</v>
      </c>
      <c r="C24">
        <v>0.2</v>
      </c>
      <c r="D24">
        <v>0</v>
      </c>
      <c r="E24">
        <v>0.2</v>
      </c>
      <c r="F24">
        <v>34405976</v>
      </c>
      <c r="G24">
        <v>145444</v>
      </c>
      <c r="H24">
        <v>4</v>
      </c>
      <c r="I24">
        <v>34232520</v>
      </c>
      <c r="J24">
        <v>11744</v>
      </c>
      <c r="K24">
        <v>0</v>
      </c>
      <c r="L24">
        <v>0</v>
      </c>
      <c r="M24" t="s">
        <v>647</v>
      </c>
      <c r="N24">
        <v>24</v>
      </c>
      <c r="O24">
        <v>0</v>
      </c>
      <c r="P24" s="10">
        <v>0.13750000000000001</v>
      </c>
      <c r="Q24" s="11">
        <v>44173828</v>
      </c>
    </row>
    <row r="25" spans="1:17" x14ac:dyDescent="0.15">
      <c r="A25" s="1">
        <v>43650.202835648146</v>
      </c>
      <c r="B25">
        <v>9116</v>
      </c>
      <c r="C25">
        <v>1</v>
      </c>
      <c r="D25">
        <v>0.4</v>
      </c>
      <c r="E25">
        <v>0.6</v>
      </c>
      <c r="F25">
        <v>5191624</v>
      </c>
      <c r="G25">
        <v>134508</v>
      </c>
      <c r="H25">
        <v>52</v>
      </c>
      <c r="I25">
        <v>5006040</v>
      </c>
      <c r="J25">
        <v>11672</v>
      </c>
      <c r="K25">
        <v>5</v>
      </c>
      <c r="L25">
        <v>0</v>
      </c>
      <c r="M25" t="s">
        <v>647</v>
      </c>
      <c r="N25">
        <v>40</v>
      </c>
      <c r="O25">
        <v>0</v>
      </c>
      <c r="P25" s="10" t="s">
        <v>762</v>
      </c>
      <c r="Q25" s="11" t="s">
        <v>762</v>
      </c>
    </row>
    <row r="26" spans="1:17" x14ac:dyDescent="0.15">
      <c r="A26" s="1">
        <v>43650.202835648146</v>
      </c>
      <c r="B26">
        <v>9228</v>
      </c>
      <c r="C26">
        <v>0.8</v>
      </c>
      <c r="D26">
        <v>0.6</v>
      </c>
      <c r="E26">
        <v>0.2</v>
      </c>
      <c r="F26">
        <v>5118744</v>
      </c>
      <c r="G26">
        <v>368108</v>
      </c>
      <c r="H26">
        <v>52</v>
      </c>
      <c r="I26">
        <v>4935232</v>
      </c>
      <c r="J26">
        <v>11008</v>
      </c>
      <c r="K26">
        <v>0</v>
      </c>
      <c r="L26">
        <v>0</v>
      </c>
      <c r="M26" t="s">
        <v>647</v>
      </c>
      <c r="N26">
        <v>36</v>
      </c>
      <c r="O26">
        <v>0</v>
      </c>
      <c r="P26" s="10">
        <v>0.1125</v>
      </c>
      <c r="Q26" s="11">
        <v>9941324</v>
      </c>
    </row>
    <row r="27" spans="1:17" x14ac:dyDescent="0.15">
      <c r="A27" s="1">
        <v>43650.202893518515</v>
      </c>
      <c r="B27">
        <v>9116</v>
      </c>
      <c r="C27">
        <v>1.2</v>
      </c>
      <c r="D27">
        <v>0.4</v>
      </c>
      <c r="E27">
        <v>0.8</v>
      </c>
      <c r="F27">
        <v>5191624</v>
      </c>
      <c r="G27">
        <v>134508</v>
      </c>
      <c r="H27">
        <v>52</v>
      </c>
      <c r="I27">
        <v>5006040</v>
      </c>
      <c r="J27">
        <v>11672</v>
      </c>
      <c r="K27">
        <v>0</v>
      </c>
      <c r="L27">
        <v>0</v>
      </c>
      <c r="M27" t="s">
        <v>647</v>
      </c>
      <c r="N27">
        <v>40</v>
      </c>
      <c r="O27">
        <v>0</v>
      </c>
      <c r="P27" s="10" t="s">
        <v>762</v>
      </c>
      <c r="Q27" s="11" t="s">
        <v>762</v>
      </c>
    </row>
    <row r="28" spans="1:17" x14ac:dyDescent="0.15">
      <c r="A28" s="1">
        <v>43650.202893518515</v>
      </c>
      <c r="B28">
        <v>9228</v>
      </c>
      <c r="C28">
        <v>1.2</v>
      </c>
      <c r="D28">
        <v>0.6</v>
      </c>
      <c r="E28">
        <v>0.6</v>
      </c>
      <c r="F28">
        <v>5118744</v>
      </c>
      <c r="G28">
        <v>368108</v>
      </c>
      <c r="H28">
        <v>52</v>
      </c>
      <c r="I28">
        <v>4935232</v>
      </c>
      <c r="J28">
        <v>11008</v>
      </c>
      <c r="K28">
        <v>0</v>
      </c>
      <c r="L28">
        <v>0</v>
      </c>
      <c r="M28" t="s">
        <v>647</v>
      </c>
      <c r="N28">
        <v>36</v>
      </c>
      <c r="O28">
        <v>0</v>
      </c>
      <c r="P28" s="10" t="s">
        <v>762</v>
      </c>
      <c r="Q28" s="11" t="s">
        <v>762</v>
      </c>
    </row>
    <row r="29" spans="1:17" x14ac:dyDescent="0.15">
      <c r="A29" s="1">
        <v>43650.202893518515</v>
      </c>
      <c r="B29">
        <v>15718</v>
      </c>
      <c r="C29">
        <v>0.2</v>
      </c>
      <c r="D29">
        <v>0.2</v>
      </c>
      <c r="E29">
        <v>0</v>
      </c>
      <c r="F29">
        <v>34405976</v>
      </c>
      <c r="G29">
        <v>145444</v>
      </c>
      <c r="H29">
        <v>4</v>
      </c>
      <c r="I29">
        <v>34232520</v>
      </c>
      <c r="J29">
        <v>11744</v>
      </c>
      <c r="K29">
        <v>2</v>
      </c>
      <c r="L29">
        <v>0</v>
      </c>
      <c r="M29" t="s">
        <v>647</v>
      </c>
      <c r="N29">
        <v>24</v>
      </c>
      <c r="O29">
        <v>0</v>
      </c>
      <c r="P29" s="10">
        <v>0.16250000000000001</v>
      </c>
      <c r="Q29" s="11">
        <v>44173828</v>
      </c>
    </row>
    <row r="30" spans="1:17" x14ac:dyDescent="0.15">
      <c r="A30" s="1">
        <v>43650.202951388892</v>
      </c>
      <c r="B30">
        <v>9116</v>
      </c>
      <c r="C30">
        <v>1</v>
      </c>
      <c r="D30">
        <v>0.4</v>
      </c>
      <c r="E30">
        <v>0.6</v>
      </c>
      <c r="F30">
        <v>5191624</v>
      </c>
      <c r="G30">
        <v>134508</v>
      </c>
      <c r="H30">
        <v>52</v>
      </c>
      <c r="I30">
        <v>5006040</v>
      </c>
      <c r="J30">
        <v>11672</v>
      </c>
      <c r="K30">
        <v>21</v>
      </c>
      <c r="L30">
        <v>0</v>
      </c>
      <c r="M30" t="s">
        <v>647</v>
      </c>
      <c r="N30">
        <v>40</v>
      </c>
      <c r="O30">
        <v>0</v>
      </c>
      <c r="P30" s="10" t="s">
        <v>762</v>
      </c>
      <c r="Q30" s="11" t="s">
        <v>762</v>
      </c>
    </row>
    <row r="31" spans="1:17" x14ac:dyDescent="0.15">
      <c r="A31" s="1">
        <v>43650.202951388892</v>
      </c>
      <c r="B31">
        <v>9228</v>
      </c>
      <c r="C31">
        <v>1.2</v>
      </c>
      <c r="D31">
        <v>0.6</v>
      </c>
      <c r="E31">
        <v>0.6</v>
      </c>
      <c r="F31">
        <v>5118744</v>
      </c>
      <c r="G31">
        <v>368108</v>
      </c>
      <c r="H31">
        <v>52</v>
      </c>
      <c r="I31">
        <v>4935232</v>
      </c>
      <c r="J31">
        <v>11008</v>
      </c>
      <c r="K31">
        <v>0</v>
      </c>
      <c r="L31">
        <v>0</v>
      </c>
      <c r="M31" t="s">
        <v>647</v>
      </c>
      <c r="N31">
        <v>36</v>
      </c>
      <c r="O31">
        <v>0</v>
      </c>
      <c r="P31" s="10" t="s">
        <v>762</v>
      </c>
      <c r="Q31" s="11" t="s">
        <v>762</v>
      </c>
    </row>
    <row r="32" spans="1:17" x14ac:dyDescent="0.15">
      <c r="A32" s="1">
        <v>43650.202951388892</v>
      </c>
      <c r="B32">
        <v>32237</v>
      </c>
      <c r="C32">
        <v>0.4</v>
      </c>
      <c r="D32">
        <v>0.2</v>
      </c>
      <c r="E32">
        <v>0.2</v>
      </c>
      <c r="F32">
        <v>63407796</v>
      </c>
      <c r="G32">
        <v>2318972</v>
      </c>
      <c r="H32">
        <v>4</v>
      </c>
      <c r="I32">
        <v>63156480</v>
      </c>
      <c r="J32">
        <v>17352</v>
      </c>
      <c r="K32">
        <v>0</v>
      </c>
      <c r="L32">
        <v>0</v>
      </c>
      <c r="M32" t="s">
        <v>647</v>
      </c>
      <c r="N32">
        <v>45</v>
      </c>
      <c r="O32">
        <v>0</v>
      </c>
      <c r="P32" s="10">
        <v>0.16250000000000001</v>
      </c>
      <c r="Q32" s="11">
        <v>73097788</v>
      </c>
    </row>
    <row r="33" spans="1:17" x14ac:dyDescent="0.15">
      <c r="A33" s="1">
        <v>43650.203009259261</v>
      </c>
      <c r="B33">
        <v>9116</v>
      </c>
      <c r="C33">
        <v>1.6</v>
      </c>
      <c r="D33">
        <v>1</v>
      </c>
      <c r="E33">
        <v>0.6</v>
      </c>
      <c r="F33">
        <v>5191624</v>
      </c>
      <c r="G33">
        <v>134508</v>
      </c>
      <c r="H33">
        <v>52</v>
      </c>
      <c r="I33">
        <v>5006040</v>
      </c>
      <c r="J33">
        <v>11672</v>
      </c>
      <c r="K33">
        <v>112</v>
      </c>
      <c r="L33">
        <v>0</v>
      </c>
      <c r="M33" t="s">
        <v>647</v>
      </c>
      <c r="N33">
        <v>40</v>
      </c>
      <c r="O33">
        <v>0</v>
      </c>
      <c r="P33" s="10" t="s">
        <v>762</v>
      </c>
      <c r="Q33" s="11" t="s">
        <v>762</v>
      </c>
    </row>
    <row r="34" spans="1:17" x14ac:dyDescent="0.15">
      <c r="A34" s="1">
        <v>43650.203009259261</v>
      </c>
      <c r="B34">
        <v>9228</v>
      </c>
      <c r="C34">
        <v>0.8</v>
      </c>
      <c r="D34">
        <v>0.2</v>
      </c>
      <c r="E34">
        <v>0.6</v>
      </c>
      <c r="F34">
        <v>5118744</v>
      </c>
      <c r="G34">
        <v>368108</v>
      </c>
      <c r="H34">
        <v>52</v>
      </c>
      <c r="I34">
        <v>4935232</v>
      </c>
      <c r="J34">
        <v>11008</v>
      </c>
      <c r="K34">
        <v>0</v>
      </c>
      <c r="L34">
        <v>0</v>
      </c>
      <c r="M34" t="s">
        <v>647</v>
      </c>
      <c r="N34">
        <v>36</v>
      </c>
      <c r="O34">
        <v>0</v>
      </c>
      <c r="P34" s="10" t="s">
        <v>762</v>
      </c>
      <c r="Q34" s="11" t="s">
        <v>762</v>
      </c>
    </row>
    <row r="35" spans="1:17" x14ac:dyDescent="0.15">
      <c r="A35" s="1">
        <v>43650.203009259261</v>
      </c>
      <c r="B35">
        <v>15718</v>
      </c>
      <c r="C35">
        <v>0.2</v>
      </c>
      <c r="D35">
        <v>0</v>
      </c>
      <c r="E35">
        <v>0.2</v>
      </c>
      <c r="F35">
        <v>34405976</v>
      </c>
      <c r="G35">
        <v>145444</v>
      </c>
      <c r="H35">
        <v>4</v>
      </c>
      <c r="I35">
        <v>34232520</v>
      </c>
      <c r="J35">
        <v>11744</v>
      </c>
      <c r="K35">
        <v>0</v>
      </c>
      <c r="L35">
        <v>0</v>
      </c>
      <c r="M35" t="s">
        <v>647</v>
      </c>
      <c r="N35">
        <v>24</v>
      </c>
      <c r="O35">
        <v>0</v>
      </c>
      <c r="P35" s="10">
        <v>0.16250000000000003</v>
      </c>
      <c r="Q35" s="11">
        <v>44173828</v>
      </c>
    </row>
    <row r="36" spans="1:17" x14ac:dyDescent="0.15">
      <c r="A36" s="1">
        <v>43650.202893518515</v>
      </c>
      <c r="B36">
        <v>682</v>
      </c>
      <c r="C36">
        <v>0.2</v>
      </c>
      <c r="D36">
        <v>0</v>
      </c>
      <c r="E36">
        <v>0.2</v>
      </c>
      <c r="F36">
        <v>0</v>
      </c>
      <c r="G36">
        <v>0</v>
      </c>
      <c r="H36">
        <v>0</v>
      </c>
      <c r="I36">
        <v>0</v>
      </c>
      <c r="J36">
        <v>0</v>
      </c>
      <c r="K36">
        <v>0</v>
      </c>
      <c r="L36">
        <v>0</v>
      </c>
      <c r="M36" t="s">
        <v>636</v>
      </c>
      <c r="N36">
        <v>1</v>
      </c>
      <c r="O36">
        <v>0</v>
      </c>
      <c r="P36" s="10">
        <v>1.2500000000000001E-2</v>
      </c>
      <c r="Q36" s="11">
        <v>0</v>
      </c>
    </row>
    <row r="37" spans="1:17" x14ac:dyDescent="0.15">
      <c r="A37" s="1">
        <v>43650.202546296299</v>
      </c>
      <c r="B37">
        <v>3</v>
      </c>
      <c r="C37">
        <v>0.2</v>
      </c>
      <c r="D37">
        <v>0</v>
      </c>
      <c r="E37">
        <v>0.2</v>
      </c>
      <c r="F37">
        <v>0</v>
      </c>
      <c r="G37">
        <v>0</v>
      </c>
      <c r="H37">
        <v>0</v>
      </c>
      <c r="I37">
        <v>0</v>
      </c>
      <c r="J37">
        <v>0</v>
      </c>
      <c r="K37">
        <v>0</v>
      </c>
      <c r="L37">
        <v>0</v>
      </c>
      <c r="M37" t="s">
        <v>630</v>
      </c>
      <c r="N37">
        <v>1</v>
      </c>
      <c r="O37">
        <v>0</v>
      </c>
      <c r="P37" s="10">
        <v>1.2500000000000001E-2</v>
      </c>
      <c r="Q37" s="11">
        <v>0</v>
      </c>
    </row>
    <row r="38" spans="1:17" x14ac:dyDescent="0.15">
      <c r="A38" s="1">
        <v>43650.202951388892</v>
      </c>
      <c r="B38">
        <v>30806</v>
      </c>
      <c r="C38">
        <v>0.2</v>
      </c>
      <c r="D38">
        <v>0</v>
      </c>
      <c r="E38">
        <v>0.2</v>
      </c>
      <c r="F38">
        <v>0</v>
      </c>
      <c r="G38">
        <v>0</v>
      </c>
      <c r="H38">
        <v>0</v>
      </c>
      <c r="I38">
        <v>0</v>
      </c>
      <c r="J38">
        <v>0</v>
      </c>
      <c r="K38">
        <v>0</v>
      </c>
      <c r="L38">
        <v>0</v>
      </c>
      <c r="M38" t="s">
        <v>652</v>
      </c>
      <c r="N38">
        <v>1</v>
      </c>
      <c r="O38">
        <v>0</v>
      </c>
      <c r="P38" s="10">
        <v>1.2500000000000001E-2</v>
      </c>
      <c r="Q38" s="11">
        <v>0</v>
      </c>
    </row>
    <row r="39" spans="1:17" x14ac:dyDescent="0.15">
      <c r="A39" s="1">
        <v>43650.202430555553</v>
      </c>
      <c r="B39">
        <v>21792</v>
      </c>
      <c r="C39">
        <v>0.2</v>
      </c>
      <c r="D39">
        <v>0</v>
      </c>
      <c r="E39">
        <v>0.2</v>
      </c>
      <c r="F39">
        <v>0</v>
      </c>
      <c r="G39">
        <v>0</v>
      </c>
      <c r="H39">
        <v>0</v>
      </c>
      <c r="I39">
        <v>0</v>
      </c>
      <c r="J39">
        <v>0</v>
      </c>
      <c r="K39">
        <v>0</v>
      </c>
      <c r="L39">
        <v>0</v>
      </c>
      <c r="M39" t="s">
        <v>650</v>
      </c>
      <c r="N39">
        <v>1</v>
      </c>
      <c r="O39">
        <v>0</v>
      </c>
      <c r="P39" s="10">
        <v>1.2500000000000001E-2</v>
      </c>
      <c r="Q39" s="11">
        <v>0</v>
      </c>
    </row>
    <row r="40" spans="1:17" x14ac:dyDescent="0.15">
      <c r="A40" s="1">
        <v>43650.202777777777</v>
      </c>
      <c r="B40">
        <v>4398</v>
      </c>
      <c r="C40">
        <v>0.2</v>
      </c>
      <c r="D40">
        <v>0</v>
      </c>
      <c r="E40">
        <v>0.2</v>
      </c>
      <c r="F40">
        <v>0</v>
      </c>
      <c r="G40">
        <v>0</v>
      </c>
      <c r="H40">
        <v>0</v>
      </c>
      <c r="I40">
        <v>0</v>
      </c>
      <c r="J40">
        <v>0</v>
      </c>
      <c r="K40">
        <v>0</v>
      </c>
      <c r="L40">
        <v>0</v>
      </c>
      <c r="M40" t="s">
        <v>638</v>
      </c>
      <c r="N40">
        <v>1</v>
      </c>
      <c r="O40">
        <v>0</v>
      </c>
      <c r="P40" s="10">
        <v>1.2500000000000001E-2</v>
      </c>
      <c r="Q40" s="11">
        <v>0</v>
      </c>
    </row>
    <row r="41" spans="1:17" x14ac:dyDescent="0.15">
      <c r="A41" s="1">
        <v>43650.202777777777</v>
      </c>
      <c r="B41">
        <v>6</v>
      </c>
      <c r="C41">
        <v>0.2</v>
      </c>
      <c r="D41">
        <v>0</v>
      </c>
      <c r="E41">
        <v>0.2</v>
      </c>
      <c r="F41">
        <v>0</v>
      </c>
      <c r="G41">
        <v>0</v>
      </c>
      <c r="H41">
        <v>0</v>
      </c>
      <c r="I41">
        <v>0</v>
      </c>
      <c r="J41">
        <v>0</v>
      </c>
      <c r="K41">
        <v>0</v>
      </c>
      <c r="L41">
        <v>0</v>
      </c>
      <c r="M41" t="s">
        <v>631</v>
      </c>
      <c r="N41">
        <v>1</v>
      </c>
      <c r="O41">
        <v>0</v>
      </c>
      <c r="P41" s="10">
        <v>1.2500000000000001E-2</v>
      </c>
      <c r="Q41" s="11">
        <v>0</v>
      </c>
    </row>
    <row r="42" spans="1:17" x14ac:dyDescent="0.15">
      <c r="A42" s="1">
        <v>43650.202430555553</v>
      </c>
      <c r="B42">
        <v>8544</v>
      </c>
      <c r="C42">
        <v>2.78</v>
      </c>
      <c r="D42">
        <v>1.99</v>
      </c>
      <c r="E42">
        <v>0.8</v>
      </c>
      <c r="F42">
        <v>1073388</v>
      </c>
      <c r="G42">
        <v>38884</v>
      </c>
      <c r="H42">
        <v>1472</v>
      </c>
      <c r="I42">
        <v>812228</v>
      </c>
      <c r="J42">
        <v>5140</v>
      </c>
      <c r="K42">
        <v>97</v>
      </c>
      <c r="L42">
        <v>0</v>
      </c>
      <c r="M42" t="s">
        <v>643</v>
      </c>
      <c r="N42">
        <v>11</v>
      </c>
      <c r="O42">
        <v>0</v>
      </c>
      <c r="P42" s="10">
        <v>0.17374999999999999</v>
      </c>
      <c r="Q42" s="11">
        <v>813700</v>
      </c>
    </row>
    <row r="43" spans="1:17" x14ac:dyDescent="0.15">
      <c r="A43" s="1">
        <v>43650.202488425923</v>
      </c>
      <c r="B43">
        <v>8544</v>
      </c>
      <c r="C43">
        <v>2.39</v>
      </c>
      <c r="D43">
        <v>1.59</v>
      </c>
      <c r="E43">
        <v>0.8</v>
      </c>
      <c r="F43">
        <v>1073388</v>
      </c>
      <c r="G43">
        <v>38884</v>
      </c>
      <c r="H43">
        <v>1472</v>
      </c>
      <c r="I43">
        <v>812228</v>
      </c>
      <c r="J43">
        <v>5140</v>
      </c>
      <c r="K43">
        <v>97</v>
      </c>
      <c r="L43">
        <v>0</v>
      </c>
      <c r="M43" t="s">
        <v>643</v>
      </c>
      <c r="N43">
        <v>11</v>
      </c>
      <c r="O43">
        <v>0</v>
      </c>
      <c r="P43" s="10">
        <v>0.14937500000000001</v>
      </c>
      <c r="Q43" s="11">
        <v>813700</v>
      </c>
    </row>
    <row r="44" spans="1:17" x14ac:dyDescent="0.15">
      <c r="A44" s="1">
        <v>43650.202546296299</v>
      </c>
      <c r="B44">
        <v>8544</v>
      </c>
      <c r="C44">
        <v>2.39</v>
      </c>
      <c r="D44">
        <v>1.6</v>
      </c>
      <c r="E44">
        <v>0.8</v>
      </c>
      <c r="F44">
        <v>1073388</v>
      </c>
      <c r="G44">
        <v>38884</v>
      </c>
      <c r="H44">
        <v>1472</v>
      </c>
      <c r="I44">
        <v>812228</v>
      </c>
      <c r="J44">
        <v>5140</v>
      </c>
      <c r="K44">
        <v>97</v>
      </c>
      <c r="L44">
        <v>0</v>
      </c>
      <c r="M44" t="s">
        <v>643</v>
      </c>
      <c r="N44">
        <v>11</v>
      </c>
      <c r="O44">
        <v>0</v>
      </c>
      <c r="P44" s="10">
        <v>0.14937500000000001</v>
      </c>
      <c r="Q44" s="11">
        <v>813700</v>
      </c>
    </row>
    <row r="45" spans="1:17" x14ac:dyDescent="0.15">
      <c r="A45" s="1">
        <v>43650.202604166669</v>
      </c>
      <c r="B45">
        <v>8544</v>
      </c>
      <c r="C45">
        <v>2.19</v>
      </c>
      <c r="D45">
        <v>1.4</v>
      </c>
      <c r="E45">
        <v>0.8</v>
      </c>
      <c r="F45">
        <v>1073388</v>
      </c>
      <c r="G45">
        <v>38884</v>
      </c>
      <c r="H45">
        <v>1472</v>
      </c>
      <c r="I45">
        <v>812228</v>
      </c>
      <c r="J45">
        <v>5140</v>
      </c>
      <c r="K45">
        <v>97</v>
      </c>
      <c r="L45">
        <v>0</v>
      </c>
      <c r="M45" t="s">
        <v>643</v>
      </c>
      <c r="N45">
        <v>11</v>
      </c>
      <c r="O45">
        <v>0</v>
      </c>
      <c r="P45" s="10">
        <v>0.136875</v>
      </c>
      <c r="Q45" s="11">
        <v>813700</v>
      </c>
    </row>
    <row r="46" spans="1:17" x14ac:dyDescent="0.15">
      <c r="A46" s="1">
        <v>43650.202662037038</v>
      </c>
      <c r="B46">
        <v>8544</v>
      </c>
      <c r="C46">
        <v>2.39</v>
      </c>
      <c r="D46">
        <v>1.79</v>
      </c>
      <c r="E46">
        <v>0.6</v>
      </c>
      <c r="F46">
        <v>1073388</v>
      </c>
      <c r="G46">
        <v>38884</v>
      </c>
      <c r="H46">
        <v>1472</v>
      </c>
      <c r="I46">
        <v>812228</v>
      </c>
      <c r="J46">
        <v>5140</v>
      </c>
      <c r="K46">
        <v>97</v>
      </c>
      <c r="L46">
        <v>0</v>
      </c>
      <c r="M46" t="s">
        <v>643</v>
      </c>
      <c r="N46">
        <v>11</v>
      </c>
      <c r="O46">
        <v>0</v>
      </c>
      <c r="P46" s="10">
        <v>0.14937500000000001</v>
      </c>
      <c r="Q46" s="11">
        <v>813700</v>
      </c>
    </row>
    <row r="47" spans="1:17" x14ac:dyDescent="0.15">
      <c r="A47" s="1">
        <v>43650.202719907407</v>
      </c>
      <c r="B47">
        <v>8544</v>
      </c>
      <c r="C47">
        <v>2.39</v>
      </c>
      <c r="D47">
        <v>1.59</v>
      </c>
      <c r="E47">
        <v>0.8</v>
      </c>
      <c r="F47">
        <v>1073388</v>
      </c>
      <c r="G47">
        <v>38884</v>
      </c>
      <c r="H47">
        <v>1472</v>
      </c>
      <c r="I47">
        <v>812228</v>
      </c>
      <c r="J47">
        <v>5140</v>
      </c>
      <c r="K47">
        <v>97</v>
      </c>
      <c r="L47">
        <v>0</v>
      </c>
      <c r="M47" t="s">
        <v>643</v>
      </c>
      <c r="N47">
        <v>11</v>
      </c>
      <c r="O47">
        <v>0</v>
      </c>
      <c r="P47" s="10">
        <v>0.14937500000000001</v>
      </c>
      <c r="Q47" s="11">
        <v>813700</v>
      </c>
    </row>
    <row r="48" spans="1:17" x14ac:dyDescent="0.15">
      <c r="A48" s="1">
        <v>43650.202777777777</v>
      </c>
      <c r="B48">
        <v>8544</v>
      </c>
      <c r="C48">
        <v>2.39</v>
      </c>
      <c r="D48">
        <v>1.6</v>
      </c>
      <c r="E48">
        <v>0.8</v>
      </c>
      <c r="F48">
        <v>1073388</v>
      </c>
      <c r="G48">
        <v>38884</v>
      </c>
      <c r="H48">
        <v>1472</v>
      </c>
      <c r="I48">
        <v>812228</v>
      </c>
      <c r="J48">
        <v>5140</v>
      </c>
      <c r="K48">
        <v>97</v>
      </c>
      <c r="L48">
        <v>0</v>
      </c>
      <c r="M48" t="s">
        <v>643</v>
      </c>
      <c r="N48">
        <v>11</v>
      </c>
      <c r="O48">
        <v>0</v>
      </c>
      <c r="P48" s="10">
        <v>0.14937500000000001</v>
      </c>
      <c r="Q48" s="11">
        <v>813700</v>
      </c>
    </row>
    <row r="49" spans="1:17" x14ac:dyDescent="0.15">
      <c r="A49" s="1">
        <v>43650.202835648146</v>
      </c>
      <c r="B49">
        <v>8544</v>
      </c>
      <c r="C49">
        <v>2.39</v>
      </c>
      <c r="D49">
        <v>1.79</v>
      </c>
      <c r="E49">
        <v>0.6</v>
      </c>
      <c r="F49">
        <v>1073388</v>
      </c>
      <c r="G49">
        <v>38884</v>
      </c>
      <c r="H49">
        <v>1472</v>
      </c>
      <c r="I49">
        <v>812228</v>
      </c>
      <c r="J49">
        <v>5140</v>
      </c>
      <c r="K49">
        <v>97</v>
      </c>
      <c r="L49">
        <v>0</v>
      </c>
      <c r="M49" t="s">
        <v>643</v>
      </c>
      <c r="N49">
        <v>11</v>
      </c>
      <c r="O49">
        <v>0</v>
      </c>
      <c r="P49" s="10">
        <v>0.14937500000000001</v>
      </c>
      <c r="Q49" s="11">
        <v>813700</v>
      </c>
    </row>
    <row r="50" spans="1:17" x14ac:dyDescent="0.15">
      <c r="A50" s="1">
        <v>43650.202893518515</v>
      </c>
      <c r="B50">
        <v>8544</v>
      </c>
      <c r="C50">
        <v>2.39</v>
      </c>
      <c r="D50">
        <v>1.6</v>
      </c>
      <c r="E50">
        <v>0.8</v>
      </c>
      <c r="F50">
        <v>1073388</v>
      </c>
      <c r="G50">
        <v>38884</v>
      </c>
      <c r="H50">
        <v>1472</v>
      </c>
      <c r="I50">
        <v>812228</v>
      </c>
      <c r="J50">
        <v>5140</v>
      </c>
      <c r="K50">
        <v>97</v>
      </c>
      <c r="L50">
        <v>0</v>
      </c>
      <c r="M50" t="s">
        <v>643</v>
      </c>
      <c r="N50">
        <v>11</v>
      </c>
      <c r="O50">
        <v>0</v>
      </c>
      <c r="P50" s="10">
        <v>0.14937500000000001</v>
      </c>
      <c r="Q50" s="11">
        <v>813700</v>
      </c>
    </row>
    <row r="51" spans="1:17" x14ac:dyDescent="0.15">
      <c r="A51" s="1">
        <v>43650.202951388892</v>
      </c>
      <c r="B51">
        <v>8544</v>
      </c>
      <c r="C51">
        <v>2.19</v>
      </c>
      <c r="D51">
        <v>1.6</v>
      </c>
      <c r="E51">
        <v>0.6</v>
      </c>
      <c r="F51">
        <v>1073388</v>
      </c>
      <c r="G51">
        <v>38884</v>
      </c>
      <c r="H51">
        <v>1472</v>
      </c>
      <c r="I51">
        <v>812228</v>
      </c>
      <c r="J51">
        <v>5140</v>
      </c>
      <c r="K51">
        <v>97</v>
      </c>
      <c r="L51">
        <v>0</v>
      </c>
      <c r="M51" t="s">
        <v>643</v>
      </c>
      <c r="N51">
        <v>11</v>
      </c>
      <c r="O51">
        <v>0</v>
      </c>
      <c r="P51" s="10">
        <v>0.136875</v>
      </c>
      <c r="Q51" s="11">
        <v>813700</v>
      </c>
    </row>
    <row r="52" spans="1:17" x14ac:dyDescent="0.15">
      <c r="A52" s="1">
        <v>43650.203009259261</v>
      </c>
      <c r="B52">
        <v>8544</v>
      </c>
      <c r="C52">
        <v>2.39</v>
      </c>
      <c r="D52">
        <v>1.6</v>
      </c>
      <c r="E52">
        <v>0.8</v>
      </c>
      <c r="F52">
        <v>1073388</v>
      </c>
      <c r="G52">
        <v>38884</v>
      </c>
      <c r="H52">
        <v>1472</v>
      </c>
      <c r="I52">
        <v>812228</v>
      </c>
      <c r="J52">
        <v>5140</v>
      </c>
      <c r="K52">
        <v>97</v>
      </c>
      <c r="L52">
        <v>0</v>
      </c>
      <c r="M52" t="s">
        <v>643</v>
      </c>
      <c r="N52">
        <v>11</v>
      </c>
      <c r="O52">
        <v>0</v>
      </c>
      <c r="P52" s="10">
        <v>0.14937500000000001</v>
      </c>
      <c r="Q52" s="11">
        <v>813700</v>
      </c>
    </row>
    <row r="53" spans="1:17" x14ac:dyDescent="0.15">
      <c r="A53" s="1">
        <v>43650.202430555553</v>
      </c>
      <c r="B53">
        <v>27931</v>
      </c>
      <c r="C53">
        <v>0.2</v>
      </c>
      <c r="D53">
        <v>0.2</v>
      </c>
      <c r="E53">
        <v>0</v>
      </c>
      <c r="F53">
        <v>49040100</v>
      </c>
      <c r="G53">
        <v>5136580</v>
      </c>
      <c r="H53">
        <v>11840</v>
      </c>
      <c r="I53">
        <v>48997584</v>
      </c>
      <c r="J53">
        <v>7008</v>
      </c>
      <c r="K53">
        <v>0</v>
      </c>
      <c r="L53">
        <v>0</v>
      </c>
      <c r="M53" t="s">
        <v>651</v>
      </c>
      <c r="N53">
        <v>61</v>
      </c>
      <c r="O53">
        <v>0</v>
      </c>
      <c r="P53" s="10">
        <v>1.2500000000000001E-2</v>
      </c>
      <c r="Q53" s="11">
        <v>49009424</v>
      </c>
    </row>
    <row r="54" spans="1:17" x14ac:dyDescent="0.15">
      <c r="A54" s="1">
        <v>43650.202546296299</v>
      </c>
      <c r="B54">
        <v>27931</v>
      </c>
      <c r="C54">
        <v>0.4</v>
      </c>
      <c r="D54">
        <v>0.2</v>
      </c>
      <c r="E54">
        <v>0.2</v>
      </c>
      <c r="F54">
        <v>49040100</v>
      </c>
      <c r="G54">
        <v>5136580</v>
      </c>
      <c r="H54">
        <v>11840</v>
      </c>
      <c r="I54">
        <v>48997584</v>
      </c>
      <c r="J54">
        <v>7008</v>
      </c>
      <c r="K54">
        <v>0</v>
      </c>
      <c r="L54">
        <v>0</v>
      </c>
      <c r="M54" t="s">
        <v>651</v>
      </c>
      <c r="N54">
        <v>61</v>
      </c>
      <c r="O54">
        <v>0</v>
      </c>
      <c r="P54" s="10">
        <v>2.5000000000000001E-2</v>
      </c>
      <c r="Q54" s="11">
        <v>49009424</v>
      </c>
    </row>
    <row r="55" spans="1:17" x14ac:dyDescent="0.15">
      <c r="A55" s="1">
        <v>43650.202662037038</v>
      </c>
      <c r="B55">
        <v>27931</v>
      </c>
      <c r="C55">
        <v>0.2</v>
      </c>
      <c r="D55">
        <v>0.2</v>
      </c>
      <c r="E55">
        <v>0</v>
      </c>
      <c r="F55">
        <v>49040100</v>
      </c>
      <c r="G55">
        <v>5136580</v>
      </c>
      <c r="H55">
        <v>11840</v>
      </c>
      <c r="I55">
        <v>48997584</v>
      </c>
      <c r="J55">
        <v>7008</v>
      </c>
      <c r="K55">
        <v>0</v>
      </c>
      <c r="L55">
        <v>0</v>
      </c>
      <c r="M55" t="s">
        <v>651</v>
      </c>
      <c r="N55">
        <v>61</v>
      </c>
      <c r="O55">
        <v>0</v>
      </c>
      <c r="P55" s="10">
        <v>1.2500000000000001E-2</v>
      </c>
      <c r="Q55" s="11">
        <v>49009424</v>
      </c>
    </row>
    <row r="56" spans="1:17" x14ac:dyDescent="0.15">
      <c r="A56" s="1">
        <v>43650.202777777777</v>
      </c>
      <c r="B56">
        <v>27931</v>
      </c>
      <c r="C56">
        <v>0.2</v>
      </c>
      <c r="D56">
        <v>0</v>
      </c>
      <c r="E56">
        <v>0.2</v>
      </c>
      <c r="F56">
        <v>49040100</v>
      </c>
      <c r="G56">
        <v>5136580</v>
      </c>
      <c r="H56">
        <v>11840</v>
      </c>
      <c r="I56">
        <v>48997584</v>
      </c>
      <c r="J56">
        <v>7008</v>
      </c>
      <c r="K56">
        <v>0</v>
      </c>
      <c r="L56">
        <v>0</v>
      </c>
      <c r="M56" t="s">
        <v>651</v>
      </c>
      <c r="N56">
        <v>61</v>
      </c>
      <c r="O56">
        <v>0</v>
      </c>
      <c r="P56" s="10">
        <v>1.2500000000000001E-2</v>
      </c>
      <c r="Q56" s="11">
        <v>49009424</v>
      </c>
    </row>
    <row r="57" spans="1:17" x14ac:dyDescent="0.15">
      <c r="A57" s="1">
        <v>43650.202835648146</v>
      </c>
      <c r="B57">
        <v>27931</v>
      </c>
      <c r="C57">
        <v>0.2</v>
      </c>
      <c r="D57">
        <v>0.2</v>
      </c>
      <c r="E57">
        <v>0</v>
      </c>
      <c r="F57">
        <v>49040100</v>
      </c>
      <c r="G57">
        <v>5136580</v>
      </c>
      <c r="H57">
        <v>11840</v>
      </c>
      <c r="I57">
        <v>48997584</v>
      </c>
      <c r="J57">
        <v>7008</v>
      </c>
      <c r="K57">
        <v>0</v>
      </c>
      <c r="L57">
        <v>0</v>
      </c>
      <c r="M57" t="s">
        <v>651</v>
      </c>
      <c r="N57">
        <v>61</v>
      </c>
      <c r="O57">
        <v>0</v>
      </c>
      <c r="P57" s="10">
        <v>1.2500000000000001E-2</v>
      </c>
      <c r="Q57" s="11">
        <v>49009424</v>
      </c>
    </row>
    <row r="58" spans="1:17" x14ac:dyDescent="0.15">
      <c r="A58" s="1">
        <v>43650.202951388892</v>
      </c>
      <c r="B58">
        <v>27931</v>
      </c>
      <c r="C58">
        <v>0.2</v>
      </c>
      <c r="D58">
        <v>0.2</v>
      </c>
      <c r="E58">
        <v>0</v>
      </c>
      <c r="F58">
        <v>49040100</v>
      </c>
      <c r="G58">
        <v>5136580</v>
      </c>
      <c r="H58">
        <v>11840</v>
      </c>
      <c r="I58">
        <v>48997584</v>
      </c>
      <c r="J58">
        <v>7008</v>
      </c>
      <c r="K58">
        <v>0</v>
      </c>
      <c r="L58">
        <v>0</v>
      </c>
      <c r="M58" t="s">
        <v>651</v>
      </c>
      <c r="N58">
        <v>61</v>
      </c>
      <c r="O58">
        <v>0</v>
      </c>
      <c r="P58" s="10">
        <v>1.2500000000000001E-2</v>
      </c>
      <c r="Q58" s="11">
        <v>49009424</v>
      </c>
    </row>
    <row r="59" spans="1:17" x14ac:dyDescent="0.15">
      <c r="A59" s="1">
        <v>43650.202893518515</v>
      </c>
      <c r="B59">
        <v>21074</v>
      </c>
      <c r="C59">
        <v>0.2</v>
      </c>
      <c r="D59">
        <v>0</v>
      </c>
      <c r="E59">
        <v>0.2</v>
      </c>
      <c r="F59">
        <v>49388</v>
      </c>
      <c r="G59">
        <v>5968</v>
      </c>
      <c r="H59">
        <v>912</v>
      </c>
      <c r="I59">
        <v>5248</v>
      </c>
      <c r="J59">
        <v>988</v>
      </c>
      <c r="K59">
        <v>0</v>
      </c>
      <c r="L59">
        <v>0</v>
      </c>
      <c r="M59" t="s">
        <v>649</v>
      </c>
      <c r="N59">
        <v>1</v>
      </c>
      <c r="O59">
        <v>0</v>
      </c>
      <c r="P59" s="10">
        <v>1.2500000000000001E-2</v>
      </c>
      <c r="Q59" s="11">
        <v>6160</v>
      </c>
    </row>
    <row r="60" spans="1:17" x14ac:dyDescent="0.15">
      <c r="A60" s="1">
        <v>43650.202430555553</v>
      </c>
      <c r="B60">
        <v>1740</v>
      </c>
      <c r="C60">
        <v>0.4</v>
      </c>
      <c r="D60">
        <v>0.2</v>
      </c>
      <c r="E60">
        <v>0.2</v>
      </c>
      <c r="F60">
        <v>15640</v>
      </c>
      <c r="G60">
        <v>1236</v>
      </c>
      <c r="H60">
        <v>164</v>
      </c>
      <c r="I60">
        <v>2688</v>
      </c>
      <c r="J60">
        <v>668</v>
      </c>
      <c r="K60">
        <v>159</v>
      </c>
      <c r="L60">
        <v>0</v>
      </c>
      <c r="M60" t="s">
        <v>637</v>
      </c>
      <c r="N60">
        <v>1</v>
      </c>
      <c r="O60">
        <v>0</v>
      </c>
      <c r="P60" s="10">
        <v>2.5000000000000001E-2</v>
      </c>
      <c r="Q60" s="11">
        <v>2852</v>
      </c>
    </row>
    <row r="61" spans="1:17" x14ac:dyDescent="0.15">
      <c r="A61" s="1">
        <v>43650.202488425923</v>
      </c>
      <c r="B61">
        <v>1740</v>
      </c>
      <c r="C61">
        <v>0.2</v>
      </c>
      <c r="D61">
        <v>0</v>
      </c>
      <c r="E61">
        <v>0.2</v>
      </c>
      <c r="F61">
        <v>15640</v>
      </c>
      <c r="G61">
        <v>1320</v>
      </c>
      <c r="H61">
        <v>164</v>
      </c>
      <c r="I61">
        <v>2688</v>
      </c>
      <c r="J61">
        <v>676</v>
      </c>
      <c r="K61">
        <v>153</v>
      </c>
      <c r="L61">
        <v>0</v>
      </c>
      <c r="M61" t="s">
        <v>637</v>
      </c>
      <c r="N61">
        <v>1</v>
      </c>
      <c r="O61">
        <v>0</v>
      </c>
      <c r="P61" s="10">
        <v>1.2500000000000001E-2</v>
      </c>
      <c r="Q61" s="11">
        <v>2852</v>
      </c>
    </row>
    <row r="62" spans="1:17" x14ac:dyDescent="0.15">
      <c r="A62" s="1">
        <v>43650.202546296299</v>
      </c>
      <c r="B62">
        <v>1740</v>
      </c>
      <c r="C62">
        <v>0.4</v>
      </c>
      <c r="D62">
        <v>0</v>
      </c>
      <c r="E62">
        <v>0.4</v>
      </c>
      <c r="F62">
        <v>15640</v>
      </c>
      <c r="G62">
        <v>1320</v>
      </c>
      <c r="H62">
        <v>164</v>
      </c>
      <c r="I62">
        <v>2688</v>
      </c>
      <c r="J62">
        <v>676</v>
      </c>
      <c r="K62">
        <v>149</v>
      </c>
      <c r="L62">
        <v>0</v>
      </c>
      <c r="M62" t="s">
        <v>637</v>
      </c>
      <c r="N62">
        <v>1</v>
      </c>
      <c r="O62">
        <v>0</v>
      </c>
      <c r="P62" s="10">
        <v>2.5000000000000001E-2</v>
      </c>
      <c r="Q62" s="11">
        <v>2852</v>
      </c>
    </row>
    <row r="63" spans="1:17" x14ac:dyDescent="0.15">
      <c r="A63" s="1">
        <v>43650.202604166669</v>
      </c>
      <c r="B63">
        <v>1740</v>
      </c>
      <c r="C63">
        <v>0.4</v>
      </c>
      <c r="D63">
        <v>0.2</v>
      </c>
      <c r="E63">
        <v>0.2</v>
      </c>
      <c r="F63">
        <v>15640</v>
      </c>
      <c r="G63">
        <v>1320</v>
      </c>
      <c r="H63">
        <v>164</v>
      </c>
      <c r="I63">
        <v>2688</v>
      </c>
      <c r="J63">
        <v>676</v>
      </c>
      <c r="K63">
        <v>149</v>
      </c>
      <c r="L63">
        <v>0</v>
      </c>
      <c r="M63" t="s">
        <v>637</v>
      </c>
      <c r="N63">
        <v>1</v>
      </c>
      <c r="O63">
        <v>0</v>
      </c>
      <c r="P63" s="10">
        <v>2.5000000000000001E-2</v>
      </c>
      <c r="Q63" s="11">
        <v>2852</v>
      </c>
    </row>
    <row r="64" spans="1:17" x14ac:dyDescent="0.15">
      <c r="A64" s="1">
        <v>43650.202662037038</v>
      </c>
      <c r="B64">
        <v>1740</v>
      </c>
      <c r="C64">
        <v>0.2</v>
      </c>
      <c r="D64">
        <v>0</v>
      </c>
      <c r="E64">
        <v>0.2</v>
      </c>
      <c r="F64">
        <v>15640</v>
      </c>
      <c r="G64">
        <v>1320</v>
      </c>
      <c r="H64">
        <v>164</v>
      </c>
      <c r="I64">
        <v>2688</v>
      </c>
      <c r="J64">
        <v>676</v>
      </c>
      <c r="K64">
        <v>149</v>
      </c>
      <c r="L64">
        <v>0</v>
      </c>
      <c r="M64" t="s">
        <v>637</v>
      </c>
      <c r="N64">
        <v>1</v>
      </c>
      <c r="O64">
        <v>0</v>
      </c>
      <c r="P64" s="10">
        <v>1.2500000000000001E-2</v>
      </c>
      <c r="Q64" s="11">
        <v>2852</v>
      </c>
    </row>
    <row r="65" spans="1:17" x14ac:dyDescent="0.15">
      <c r="A65" s="1">
        <v>43650.202719907407</v>
      </c>
      <c r="B65">
        <v>1740</v>
      </c>
      <c r="C65">
        <v>0.4</v>
      </c>
      <c r="D65">
        <v>0</v>
      </c>
      <c r="E65">
        <v>0.4</v>
      </c>
      <c r="F65">
        <v>15640</v>
      </c>
      <c r="G65">
        <v>1320</v>
      </c>
      <c r="H65">
        <v>164</v>
      </c>
      <c r="I65">
        <v>2688</v>
      </c>
      <c r="J65">
        <v>676</v>
      </c>
      <c r="K65">
        <v>149</v>
      </c>
      <c r="L65">
        <v>0</v>
      </c>
      <c r="M65" t="s">
        <v>637</v>
      </c>
      <c r="N65">
        <v>1</v>
      </c>
      <c r="O65">
        <v>0</v>
      </c>
      <c r="P65" s="10">
        <v>2.5000000000000001E-2</v>
      </c>
      <c r="Q65" s="11">
        <v>2852</v>
      </c>
    </row>
    <row r="66" spans="1:17" x14ac:dyDescent="0.15">
      <c r="A66" s="1">
        <v>43650.202777777777</v>
      </c>
      <c r="B66">
        <v>1740</v>
      </c>
      <c r="C66">
        <v>0.2</v>
      </c>
      <c r="D66">
        <v>0.2</v>
      </c>
      <c r="E66">
        <v>0</v>
      </c>
      <c r="F66">
        <v>15640</v>
      </c>
      <c r="G66">
        <v>1320</v>
      </c>
      <c r="H66">
        <v>164</v>
      </c>
      <c r="I66">
        <v>2688</v>
      </c>
      <c r="J66">
        <v>676</v>
      </c>
      <c r="K66">
        <v>149</v>
      </c>
      <c r="L66">
        <v>0</v>
      </c>
      <c r="M66" t="s">
        <v>637</v>
      </c>
      <c r="N66">
        <v>1</v>
      </c>
      <c r="O66">
        <v>0</v>
      </c>
      <c r="P66" s="10">
        <v>1.2500000000000001E-2</v>
      </c>
      <c r="Q66" s="11">
        <v>2852</v>
      </c>
    </row>
    <row r="67" spans="1:17" x14ac:dyDescent="0.15">
      <c r="A67" s="1">
        <v>43650.202835648146</v>
      </c>
      <c r="B67">
        <v>1740</v>
      </c>
      <c r="C67">
        <v>0.4</v>
      </c>
      <c r="D67">
        <v>0.2</v>
      </c>
      <c r="E67">
        <v>0.2</v>
      </c>
      <c r="F67">
        <v>15640</v>
      </c>
      <c r="G67">
        <v>1320</v>
      </c>
      <c r="H67">
        <v>164</v>
      </c>
      <c r="I67">
        <v>2688</v>
      </c>
      <c r="J67">
        <v>676</v>
      </c>
      <c r="K67">
        <v>149</v>
      </c>
      <c r="L67">
        <v>0</v>
      </c>
      <c r="M67" t="s">
        <v>637</v>
      </c>
      <c r="N67">
        <v>1</v>
      </c>
      <c r="O67">
        <v>0</v>
      </c>
      <c r="P67" s="10">
        <v>2.5000000000000001E-2</v>
      </c>
      <c r="Q67" s="11">
        <v>2852</v>
      </c>
    </row>
    <row r="68" spans="1:17" x14ac:dyDescent="0.15">
      <c r="A68" s="1">
        <v>43650.202893518515</v>
      </c>
      <c r="B68">
        <v>1740</v>
      </c>
      <c r="C68">
        <v>0.2</v>
      </c>
      <c r="D68">
        <v>0</v>
      </c>
      <c r="E68">
        <v>0.2</v>
      </c>
      <c r="F68">
        <v>15640</v>
      </c>
      <c r="G68">
        <v>1320</v>
      </c>
      <c r="H68">
        <v>164</v>
      </c>
      <c r="I68">
        <v>2688</v>
      </c>
      <c r="J68">
        <v>676</v>
      </c>
      <c r="K68">
        <v>149</v>
      </c>
      <c r="L68">
        <v>0</v>
      </c>
      <c r="M68" t="s">
        <v>637</v>
      </c>
      <c r="N68">
        <v>1</v>
      </c>
      <c r="O68">
        <v>0</v>
      </c>
      <c r="P68" s="10">
        <v>1.2500000000000001E-2</v>
      </c>
      <c r="Q68" s="11">
        <v>2852</v>
      </c>
    </row>
    <row r="69" spans="1:17" x14ac:dyDescent="0.15">
      <c r="A69" s="1">
        <v>43650.202951388892</v>
      </c>
      <c r="B69">
        <v>1740</v>
      </c>
      <c r="C69">
        <v>0.4</v>
      </c>
      <c r="D69">
        <v>0</v>
      </c>
      <c r="E69">
        <v>0.4</v>
      </c>
      <c r="F69">
        <v>15640</v>
      </c>
      <c r="G69">
        <v>1320</v>
      </c>
      <c r="H69">
        <v>164</v>
      </c>
      <c r="I69">
        <v>2688</v>
      </c>
      <c r="J69">
        <v>676</v>
      </c>
      <c r="K69">
        <v>149</v>
      </c>
      <c r="L69">
        <v>0</v>
      </c>
      <c r="M69" t="s">
        <v>637</v>
      </c>
      <c r="N69">
        <v>1</v>
      </c>
      <c r="O69">
        <v>0</v>
      </c>
      <c r="P69" s="10">
        <v>2.5000000000000001E-2</v>
      </c>
      <c r="Q69" s="11">
        <v>2852</v>
      </c>
    </row>
    <row r="70" spans="1:17" x14ac:dyDescent="0.15">
      <c r="A70" s="1">
        <v>43650.203009259261</v>
      </c>
      <c r="B70">
        <v>1740</v>
      </c>
      <c r="C70">
        <v>0.2</v>
      </c>
      <c r="D70">
        <v>0</v>
      </c>
      <c r="E70">
        <v>0.2</v>
      </c>
      <c r="F70">
        <v>15640</v>
      </c>
      <c r="G70">
        <v>1320</v>
      </c>
      <c r="H70">
        <v>164</v>
      </c>
      <c r="I70">
        <v>2688</v>
      </c>
      <c r="J70">
        <v>676</v>
      </c>
      <c r="K70">
        <v>149</v>
      </c>
      <c r="L70">
        <v>0</v>
      </c>
      <c r="M70" t="s">
        <v>637</v>
      </c>
      <c r="N70">
        <v>1</v>
      </c>
      <c r="O70">
        <v>0</v>
      </c>
      <c r="P70" s="10">
        <v>1.2500000000000001E-2</v>
      </c>
      <c r="Q70" s="11">
        <v>2852</v>
      </c>
    </row>
    <row r="71" spans="1:17" x14ac:dyDescent="0.15">
      <c r="A71" s="1">
        <v>43650.202430555553</v>
      </c>
      <c r="B71">
        <v>15759</v>
      </c>
      <c r="C71">
        <v>2.59</v>
      </c>
      <c r="D71">
        <v>2.39</v>
      </c>
      <c r="E71">
        <v>0.2</v>
      </c>
      <c r="F71">
        <v>857944</v>
      </c>
      <c r="G71">
        <v>66728</v>
      </c>
      <c r="H71">
        <v>4</v>
      </c>
      <c r="I71">
        <v>281180</v>
      </c>
      <c r="J71">
        <v>20388</v>
      </c>
      <c r="K71">
        <v>0</v>
      </c>
      <c r="L71">
        <v>0</v>
      </c>
      <c r="M71" t="s">
        <v>641</v>
      </c>
      <c r="N71">
        <v>1</v>
      </c>
      <c r="O71">
        <v>0</v>
      </c>
      <c r="P71" s="10">
        <v>0.16187499999999999</v>
      </c>
      <c r="Q71" s="11">
        <v>281184</v>
      </c>
    </row>
    <row r="72" spans="1:17" x14ac:dyDescent="0.15">
      <c r="A72" s="1">
        <v>43650.202488425923</v>
      </c>
      <c r="B72">
        <v>15759</v>
      </c>
      <c r="C72">
        <v>2.59</v>
      </c>
      <c r="D72">
        <v>2.19</v>
      </c>
      <c r="E72">
        <v>0.4</v>
      </c>
      <c r="F72">
        <v>857944</v>
      </c>
      <c r="G72">
        <v>66728</v>
      </c>
      <c r="H72">
        <v>4</v>
      </c>
      <c r="I72">
        <v>281180</v>
      </c>
      <c r="J72">
        <v>20388</v>
      </c>
      <c r="K72">
        <v>0</v>
      </c>
      <c r="L72">
        <v>0</v>
      </c>
      <c r="M72" t="s">
        <v>641</v>
      </c>
      <c r="N72">
        <v>1</v>
      </c>
      <c r="O72">
        <v>0</v>
      </c>
      <c r="P72" s="10">
        <v>0.16187499999999999</v>
      </c>
      <c r="Q72" s="11">
        <v>281184</v>
      </c>
    </row>
    <row r="73" spans="1:17" x14ac:dyDescent="0.15">
      <c r="A73" s="1">
        <v>43650.202546296299</v>
      </c>
      <c r="B73">
        <v>15759</v>
      </c>
      <c r="C73">
        <v>2.19</v>
      </c>
      <c r="D73">
        <v>1.99</v>
      </c>
      <c r="E73">
        <v>0.2</v>
      </c>
      <c r="F73">
        <v>857944</v>
      </c>
      <c r="G73">
        <v>66728</v>
      </c>
      <c r="H73">
        <v>4</v>
      </c>
      <c r="I73">
        <v>281180</v>
      </c>
      <c r="J73">
        <v>20388</v>
      </c>
      <c r="K73">
        <v>0</v>
      </c>
      <c r="L73">
        <v>0</v>
      </c>
      <c r="M73" t="s">
        <v>641</v>
      </c>
      <c r="N73">
        <v>1</v>
      </c>
      <c r="O73">
        <v>0</v>
      </c>
      <c r="P73" s="10">
        <v>0.136875</v>
      </c>
      <c r="Q73" s="11">
        <v>281184</v>
      </c>
    </row>
    <row r="74" spans="1:17" x14ac:dyDescent="0.15">
      <c r="A74" s="1">
        <v>43650.202604166669</v>
      </c>
      <c r="B74">
        <v>7831</v>
      </c>
      <c r="C74">
        <v>0.2</v>
      </c>
      <c r="D74">
        <v>0.2</v>
      </c>
      <c r="E74">
        <v>0</v>
      </c>
      <c r="F74">
        <v>350636</v>
      </c>
      <c r="G74">
        <v>12792</v>
      </c>
      <c r="H74">
        <v>4</v>
      </c>
      <c r="I74">
        <v>152100</v>
      </c>
      <c r="J74">
        <v>3780</v>
      </c>
      <c r="K74">
        <v>0</v>
      </c>
      <c r="L74">
        <v>0</v>
      </c>
      <c r="M74" t="s">
        <v>641</v>
      </c>
      <c r="N74">
        <v>3</v>
      </c>
      <c r="O74">
        <v>0</v>
      </c>
      <c r="P74" s="10" t="s">
        <v>762</v>
      </c>
      <c r="Q74" s="11" t="s">
        <v>762</v>
      </c>
    </row>
    <row r="75" spans="1:17" x14ac:dyDescent="0.15">
      <c r="A75" s="1">
        <v>43650.202604166669</v>
      </c>
      <c r="B75">
        <v>15759</v>
      </c>
      <c r="C75">
        <v>2.39</v>
      </c>
      <c r="D75">
        <v>1.99</v>
      </c>
      <c r="E75">
        <v>0.4</v>
      </c>
      <c r="F75">
        <v>857944</v>
      </c>
      <c r="G75">
        <v>66728</v>
      </c>
      <c r="H75">
        <v>4</v>
      </c>
      <c r="I75">
        <v>281180</v>
      </c>
      <c r="J75">
        <v>20388</v>
      </c>
      <c r="K75">
        <v>0</v>
      </c>
      <c r="L75">
        <v>0</v>
      </c>
      <c r="M75" t="s">
        <v>641</v>
      </c>
      <c r="N75">
        <v>1</v>
      </c>
      <c r="O75">
        <v>0</v>
      </c>
      <c r="P75" s="10">
        <v>0.16187500000000002</v>
      </c>
      <c r="Q75" s="11">
        <v>433284</v>
      </c>
    </row>
    <row r="76" spans="1:17" x14ac:dyDescent="0.15">
      <c r="A76" s="1">
        <v>43650.202662037038</v>
      </c>
      <c r="B76">
        <v>15759</v>
      </c>
      <c r="C76">
        <v>2.19</v>
      </c>
      <c r="D76">
        <v>1.99</v>
      </c>
      <c r="E76">
        <v>0.2</v>
      </c>
      <c r="F76">
        <v>857944</v>
      </c>
      <c r="G76">
        <v>66728</v>
      </c>
      <c r="H76">
        <v>4</v>
      </c>
      <c r="I76">
        <v>281180</v>
      </c>
      <c r="J76">
        <v>20388</v>
      </c>
      <c r="K76">
        <v>0</v>
      </c>
      <c r="L76">
        <v>0</v>
      </c>
      <c r="M76" t="s">
        <v>641</v>
      </c>
      <c r="N76">
        <v>1</v>
      </c>
      <c r="O76">
        <v>0</v>
      </c>
      <c r="P76" s="10">
        <v>0.136875</v>
      </c>
      <c r="Q76" s="11">
        <v>281184</v>
      </c>
    </row>
    <row r="77" spans="1:17" x14ac:dyDescent="0.15">
      <c r="A77" s="1">
        <v>43650.202719907407</v>
      </c>
      <c r="B77">
        <v>15759</v>
      </c>
      <c r="C77">
        <v>2.19</v>
      </c>
      <c r="D77">
        <v>1.99</v>
      </c>
      <c r="E77">
        <v>0.2</v>
      </c>
      <c r="F77">
        <v>857944</v>
      </c>
      <c r="G77">
        <v>66728</v>
      </c>
      <c r="H77">
        <v>4</v>
      </c>
      <c r="I77">
        <v>281180</v>
      </c>
      <c r="J77">
        <v>20388</v>
      </c>
      <c r="K77">
        <v>38</v>
      </c>
      <c r="L77">
        <v>0</v>
      </c>
      <c r="M77" t="s">
        <v>641</v>
      </c>
      <c r="N77">
        <v>1</v>
      </c>
      <c r="O77">
        <v>0</v>
      </c>
      <c r="P77" s="10">
        <v>0.136875</v>
      </c>
      <c r="Q77" s="11">
        <v>281184</v>
      </c>
    </row>
    <row r="78" spans="1:17" x14ac:dyDescent="0.15">
      <c r="A78" s="1">
        <v>43650.202777777777</v>
      </c>
      <c r="B78">
        <v>15759</v>
      </c>
      <c r="C78">
        <v>2.39</v>
      </c>
      <c r="D78">
        <v>2.19</v>
      </c>
      <c r="E78">
        <v>0.2</v>
      </c>
      <c r="F78">
        <v>857944</v>
      </c>
      <c r="G78">
        <v>66728</v>
      </c>
      <c r="H78">
        <v>4</v>
      </c>
      <c r="I78">
        <v>281180</v>
      </c>
      <c r="J78">
        <v>20388</v>
      </c>
      <c r="K78">
        <v>35</v>
      </c>
      <c r="L78">
        <v>0</v>
      </c>
      <c r="M78" t="s">
        <v>641</v>
      </c>
      <c r="N78">
        <v>1</v>
      </c>
      <c r="O78">
        <v>0</v>
      </c>
      <c r="P78" s="10">
        <v>0.14937500000000001</v>
      </c>
      <c r="Q78" s="11">
        <v>281184</v>
      </c>
    </row>
    <row r="79" spans="1:17" x14ac:dyDescent="0.15">
      <c r="A79" s="1">
        <v>43650.202835648146</v>
      </c>
      <c r="B79">
        <v>15759</v>
      </c>
      <c r="C79">
        <v>1.99</v>
      </c>
      <c r="D79">
        <v>1.99</v>
      </c>
      <c r="E79">
        <v>0</v>
      </c>
      <c r="F79">
        <v>857944</v>
      </c>
      <c r="G79">
        <v>66728</v>
      </c>
      <c r="H79">
        <v>4</v>
      </c>
      <c r="I79">
        <v>281180</v>
      </c>
      <c r="J79">
        <v>20388</v>
      </c>
      <c r="K79">
        <v>0</v>
      </c>
      <c r="L79">
        <v>0</v>
      </c>
      <c r="M79" t="s">
        <v>641</v>
      </c>
      <c r="N79">
        <v>1</v>
      </c>
      <c r="O79">
        <v>0</v>
      </c>
      <c r="P79" s="10">
        <v>0.124375</v>
      </c>
      <c r="Q79" s="11">
        <v>281184</v>
      </c>
    </row>
    <row r="80" spans="1:17" x14ac:dyDescent="0.15">
      <c r="A80" s="1">
        <v>43650.202893518515</v>
      </c>
      <c r="B80">
        <v>15759</v>
      </c>
      <c r="C80">
        <v>2.39</v>
      </c>
      <c r="D80">
        <v>2.19</v>
      </c>
      <c r="E80">
        <v>0.2</v>
      </c>
      <c r="F80">
        <v>857944</v>
      </c>
      <c r="G80">
        <v>66728</v>
      </c>
      <c r="H80">
        <v>4</v>
      </c>
      <c r="I80">
        <v>281180</v>
      </c>
      <c r="J80">
        <v>20388</v>
      </c>
      <c r="K80">
        <v>0</v>
      </c>
      <c r="L80">
        <v>0</v>
      </c>
      <c r="M80" t="s">
        <v>641</v>
      </c>
      <c r="N80">
        <v>1</v>
      </c>
      <c r="O80">
        <v>0</v>
      </c>
      <c r="P80" s="10">
        <v>0.14937500000000001</v>
      </c>
      <c r="Q80" s="11">
        <v>281184</v>
      </c>
    </row>
    <row r="81" spans="1:17" x14ac:dyDescent="0.15">
      <c r="A81" s="1">
        <v>43650.202951388892</v>
      </c>
      <c r="B81">
        <v>15759</v>
      </c>
      <c r="C81">
        <v>2.39</v>
      </c>
      <c r="D81">
        <v>1.99</v>
      </c>
      <c r="E81">
        <v>0.4</v>
      </c>
      <c r="F81">
        <v>857944</v>
      </c>
      <c r="G81">
        <v>66728</v>
      </c>
      <c r="H81">
        <v>4</v>
      </c>
      <c r="I81">
        <v>281180</v>
      </c>
      <c r="J81">
        <v>20388</v>
      </c>
      <c r="K81">
        <v>0</v>
      </c>
      <c r="L81">
        <v>0</v>
      </c>
      <c r="M81" t="s">
        <v>641</v>
      </c>
      <c r="N81">
        <v>1</v>
      </c>
      <c r="O81">
        <v>0</v>
      </c>
      <c r="P81" s="10">
        <v>0.14937500000000001</v>
      </c>
      <c r="Q81" s="11">
        <v>281184</v>
      </c>
    </row>
    <row r="82" spans="1:17" x14ac:dyDescent="0.15">
      <c r="A82" s="1">
        <v>43650.203009259261</v>
      </c>
      <c r="B82">
        <v>15759</v>
      </c>
      <c r="C82">
        <v>1.99</v>
      </c>
      <c r="D82">
        <v>1.79</v>
      </c>
      <c r="E82">
        <v>0.2</v>
      </c>
      <c r="F82">
        <v>857944</v>
      </c>
      <c r="G82">
        <v>66728</v>
      </c>
      <c r="H82">
        <v>4</v>
      </c>
      <c r="I82">
        <v>281180</v>
      </c>
      <c r="J82">
        <v>20388</v>
      </c>
      <c r="K82">
        <v>0</v>
      </c>
      <c r="L82">
        <v>0</v>
      </c>
      <c r="M82" t="s">
        <v>641</v>
      </c>
      <c r="N82">
        <v>1</v>
      </c>
      <c r="O82">
        <v>0</v>
      </c>
      <c r="P82" s="10">
        <v>0.124375</v>
      </c>
      <c r="Q82" s="11">
        <v>281184</v>
      </c>
    </row>
    <row r="83" spans="1:17" x14ac:dyDescent="0.15">
      <c r="A83" s="1">
        <v>43650.202430555553</v>
      </c>
      <c r="B83">
        <v>7257</v>
      </c>
      <c r="C83">
        <v>2.98</v>
      </c>
      <c r="D83">
        <v>1.19</v>
      </c>
      <c r="E83">
        <v>1.79</v>
      </c>
      <c r="F83">
        <v>2679348</v>
      </c>
      <c r="G83">
        <v>2270524</v>
      </c>
      <c r="H83">
        <v>2924</v>
      </c>
      <c r="I83">
        <v>2504212</v>
      </c>
      <c r="J83">
        <v>6184</v>
      </c>
      <c r="K83">
        <v>17</v>
      </c>
      <c r="L83">
        <v>0</v>
      </c>
      <c r="M83" t="s">
        <v>639</v>
      </c>
      <c r="N83">
        <v>3</v>
      </c>
      <c r="O83">
        <v>0</v>
      </c>
      <c r="P83" s="10" t="s">
        <v>762</v>
      </c>
      <c r="Q83" s="11" t="s">
        <v>762</v>
      </c>
    </row>
    <row r="84" spans="1:17" x14ac:dyDescent="0.15">
      <c r="A84" s="1">
        <v>43650.202430555553</v>
      </c>
      <c r="B84">
        <v>15868</v>
      </c>
      <c r="C84">
        <v>34.799999999999997</v>
      </c>
      <c r="D84">
        <v>30.03</v>
      </c>
      <c r="E84">
        <v>4.7699999999999996</v>
      </c>
      <c r="F84">
        <v>9148116</v>
      </c>
      <c r="G84">
        <v>8583480</v>
      </c>
      <c r="H84">
        <v>2924</v>
      </c>
      <c r="I84">
        <v>8972956</v>
      </c>
      <c r="J84">
        <v>6192</v>
      </c>
      <c r="K84">
        <v>0</v>
      </c>
      <c r="L84">
        <v>0</v>
      </c>
      <c r="M84" t="s">
        <v>639</v>
      </c>
      <c r="N84">
        <v>5</v>
      </c>
      <c r="O84">
        <v>0</v>
      </c>
      <c r="P84" s="10">
        <v>2.3612499999999996</v>
      </c>
      <c r="Q84" s="11">
        <v>11480092</v>
      </c>
    </row>
    <row r="85" spans="1:17" x14ac:dyDescent="0.15">
      <c r="A85" s="1">
        <v>43650.202488425923</v>
      </c>
      <c r="B85">
        <v>7257</v>
      </c>
      <c r="C85">
        <v>2.99</v>
      </c>
      <c r="D85">
        <v>1.2</v>
      </c>
      <c r="E85">
        <v>1.79</v>
      </c>
      <c r="F85">
        <v>2679348</v>
      </c>
      <c r="G85">
        <v>2270524</v>
      </c>
      <c r="H85">
        <v>2924</v>
      </c>
      <c r="I85">
        <v>2504212</v>
      </c>
      <c r="J85">
        <v>6184</v>
      </c>
      <c r="K85">
        <v>5</v>
      </c>
      <c r="L85">
        <v>0</v>
      </c>
      <c r="M85" t="s">
        <v>639</v>
      </c>
      <c r="N85">
        <v>3</v>
      </c>
      <c r="O85">
        <v>0</v>
      </c>
      <c r="P85" s="10" t="s">
        <v>762</v>
      </c>
      <c r="Q85" s="11" t="s">
        <v>762</v>
      </c>
    </row>
    <row r="86" spans="1:17" x14ac:dyDescent="0.15">
      <c r="A86" s="1">
        <v>43650.202488425923</v>
      </c>
      <c r="B86">
        <v>15868</v>
      </c>
      <c r="C86">
        <v>33.89</v>
      </c>
      <c r="D86">
        <v>28.91</v>
      </c>
      <c r="E86">
        <v>4.9800000000000004</v>
      </c>
      <c r="F86">
        <v>9148116</v>
      </c>
      <c r="G86">
        <v>8583480</v>
      </c>
      <c r="H86">
        <v>2924</v>
      </c>
      <c r="I86">
        <v>8972956</v>
      </c>
      <c r="J86">
        <v>6192</v>
      </c>
      <c r="K86">
        <v>0</v>
      </c>
      <c r="L86">
        <v>0</v>
      </c>
      <c r="M86" t="s">
        <v>639</v>
      </c>
      <c r="N86">
        <v>5</v>
      </c>
      <c r="O86">
        <v>0</v>
      </c>
      <c r="P86" s="10">
        <v>2.3050000000000002</v>
      </c>
      <c r="Q86" s="11">
        <v>11480092</v>
      </c>
    </row>
    <row r="87" spans="1:17" x14ac:dyDescent="0.15">
      <c r="A87" s="1">
        <v>43650.202546296299</v>
      </c>
      <c r="B87">
        <v>7257</v>
      </c>
      <c r="C87">
        <v>2.79</v>
      </c>
      <c r="D87">
        <v>1.2</v>
      </c>
      <c r="E87">
        <v>1.6</v>
      </c>
      <c r="F87">
        <v>2679348</v>
      </c>
      <c r="G87">
        <v>2270524</v>
      </c>
      <c r="H87">
        <v>2924</v>
      </c>
      <c r="I87">
        <v>2504212</v>
      </c>
      <c r="J87">
        <v>6184</v>
      </c>
      <c r="K87">
        <v>0</v>
      </c>
      <c r="L87">
        <v>0</v>
      </c>
      <c r="M87" t="s">
        <v>639</v>
      </c>
      <c r="N87">
        <v>3</v>
      </c>
      <c r="O87">
        <v>0</v>
      </c>
      <c r="P87" s="10" t="s">
        <v>762</v>
      </c>
      <c r="Q87" s="11" t="s">
        <v>762</v>
      </c>
    </row>
    <row r="88" spans="1:17" x14ac:dyDescent="0.15">
      <c r="A88" s="1">
        <v>43650.202546296299</v>
      </c>
      <c r="B88">
        <v>15868</v>
      </c>
      <c r="C88">
        <v>33.700000000000003</v>
      </c>
      <c r="D88">
        <v>29.12</v>
      </c>
      <c r="E88">
        <v>4.59</v>
      </c>
      <c r="F88">
        <v>9148116</v>
      </c>
      <c r="G88">
        <v>8583480</v>
      </c>
      <c r="H88">
        <v>2924</v>
      </c>
      <c r="I88">
        <v>8972956</v>
      </c>
      <c r="J88">
        <v>6192</v>
      </c>
      <c r="K88">
        <v>0</v>
      </c>
      <c r="L88">
        <v>0</v>
      </c>
      <c r="M88" t="s">
        <v>639</v>
      </c>
      <c r="N88">
        <v>5</v>
      </c>
      <c r="O88">
        <v>0</v>
      </c>
      <c r="P88" s="10">
        <v>2.2806250000000001</v>
      </c>
      <c r="Q88" s="11">
        <v>11480092</v>
      </c>
    </row>
    <row r="89" spans="1:17" x14ac:dyDescent="0.15">
      <c r="A89" s="1">
        <v>43650.202604166669</v>
      </c>
      <c r="B89">
        <v>7257</v>
      </c>
      <c r="C89">
        <v>2.99</v>
      </c>
      <c r="D89">
        <v>1.2</v>
      </c>
      <c r="E89">
        <v>1.79</v>
      </c>
      <c r="F89">
        <v>2679348</v>
      </c>
      <c r="G89">
        <v>2270524</v>
      </c>
      <c r="H89">
        <v>2924</v>
      </c>
      <c r="I89">
        <v>2504212</v>
      </c>
      <c r="J89">
        <v>6184</v>
      </c>
      <c r="K89">
        <v>0</v>
      </c>
      <c r="L89">
        <v>0</v>
      </c>
      <c r="M89" t="s">
        <v>639</v>
      </c>
      <c r="N89">
        <v>3</v>
      </c>
      <c r="O89">
        <v>0</v>
      </c>
      <c r="P89" s="10" t="s">
        <v>762</v>
      </c>
      <c r="Q89" s="11" t="s">
        <v>762</v>
      </c>
    </row>
    <row r="90" spans="1:17" x14ac:dyDescent="0.15">
      <c r="A90" s="1">
        <v>43650.202604166669</v>
      </c>
      <c r="B90">
        <v>15868</v>
      </c>
      <c r="C90">
        <v>34.29</v>
      </c>
      <c r="D90">
        <v>28.91</v>
      </c>
      <c r="E90">
        <v>5.38</v>
      </c>
      <c r="F90">
        <v>9148116</v>
      </c>
      <c r="G90">
        <v>8583480</v>
      </c>
      <c r="H90">
        <v>2924</v>
      </c>
      <c r="I90">
        <v>8972956</v>
      </c>
      <c r="J90">
        <v>6192</v>
      </c>
      <c r="K90">
        <v>3</v>
      </c>
      <c r="L90">
        <v>0</v>
      </c>
      <c r="M90" t="s">
        <v>639</v>
      </c>
      <c r="N90">
        <v>6</v>
      </c>
      <c r="O90">
        <v>0</v>
      </c>
      <c r="P90" s="10">
        <v>2.33</v>
      </c>
      <c r="Q90" s="11">
        <v>11480092</v>
      </c>
    </row>
    <row r="91" spans="1:17" x14ac:dyDescent="0.15">
      <c r="A91" s="1">
        <v>43650.202662037038</v>
      </c>
      <c r="B91">
        <v>7257</v>
      </c>
      <c r="C91">
        <v>2.79</v>
      </c>
      <c r="D91">
        <v>1.4</v>
      </c>
      <c r="E91">
        <v>1.4</v>
      </c>
      <c r="F91">
        <v>2679348</v>
      </c>
      <c r="G91">
        <v>2270524</v>
      </c>
      <c r="H91">
        <v>2924</v>
      </c>
      <c r="I91">
        <v>2504212</v>
      </c>
      <c r="J91">
        <v>6184</v>
      </c>
      <c r="K91">
        <v>0</v>
      </c>
      <c r="L91">
        <v>0</v>
      </c>
      <c r="M91" t="s">
        <v>639</v>
      </c>
      <c r="N91">
        <v>3</v>
      </c>
      <c r="O91">
        <v>0</v>
      </c>
      <c r="P91" s="10" t="s">
        <v>762</v>
      </c>
      <c r="Q91" s="11" t="s">
        <v>762</v>
      </c>
    </row>
    <row r="92" spans="1:17" x14ac:dyDescent="0.15">
      <c r="A92" s="1">
        <v>43650.202662037038</v>
      </c>
      <c r="B92">
        <v>15868</v>
      </c>
      <c r="C92">
        <v>33.68</v>
      </c>
      <c r="D92">
        <v>28.7</v>
      </c>
      <c r="E92">
        <v>4.9800000000000004</v>
      </c>
      <c r="F92">
        <v>9148116</v>
      </c>
      <c r="G92">
        <v>8583480</v>
      </c>
      <c r="H92">
        <v>2924</v>
      </c>
      <c r="I92">
        <v>8972956</v>
      </c>
      <c r="J92">
        <v>6192</v>
      </c>
      <c r="K92">
        <v>3</v>
      </c>
      <c r="L92">
        <v>0</v>
      </c>
      <c r="M92" t="s">
        <v>639</v>
      </c>
      <c r="N92">
        <v>6</v>
      </c>
      <c r="O92">
        <v>0</v>
      </c>
      <c r="P92" s="10">
        <v>2.2793749999999999</v>
      </c>
      <c r="Q92" s="11">
        <v>11480092</v>
      </c>
    </row>
    <row r="93" spans="1:17" x14ac:dyDescent="0.15">
      <c r="A93" s="1">
        <v>43650.202719907407</v>
      </c>
      <c r="B93">
        <v>7257</v>
      </c>
      <c r="C93">
        <v>6.38</v>
      </c>
      <c r="D93">
        <v>4.3899999999999997</v>
      </c>
      <c r="E93">
        <v>1.99</v>
      </c>
      <c r="F93">
        <v>2679348</v>
      </c>
      <c r="G93">
        <v>2270524</v>
      </c>
      <c r="H93">
        <v>2924</v>
      </c>
      <c r="I93">
        <v>2504212</v>
      </c>
      <c r="J93">
        <v>6184</v>
      </c>
      <c r="K93">
        <v>31</v>
      </c>
      <c r="L93">
        <v>0</v>
      </c>
      <c r="M93" t="s">
        <v>639</v>
      </c>
      <c r="N93">
        <v>3</v>
      </c>
      <c r="O93">
        <v>0</v>
      </c>
      <c r="P93" s="10" t="s">
        <v>762</v>
      </c>
      <c r="Q93" s="11" t="s">
        <v>762</v>
      </c>
    </row>
    <row r="94" spans="1:17" x14ac:dyDescent="0.15">
      <c r="A94" s="1">
        <v>43650.202719907407</v>
      </c>
      <c r="B94">
        <v>15868</v>
      </c>
      <c r="C94">
        <v>34.68</v>
      </c>
      <c r="D94">
        <v>29.7</v>
      </c>
      <c r="E94">
        <v>4.9800000000000004</v>
      </c>
      <c r="F94">
        <v>9148116</v>
      </c>
      <c r="G94">
        <v>8583480</v>
      </c>
      <c r="H94">
        <v>2924</v>
      </c>
      <c r="I94">
        <v>8972956</v>
      </c>
      <c r="J94">
        <v>6192</v>
      </c>
      <c r="K94">
        <v>41</v>
      </c>
      <c r="L94">
        <v>0</v>
      </c>
      <c r="M94" t="s">
        <v>639</v>
      </c>
      <c r="N94">
        <v>5</v>
      </c>
      <c r="O94">
        <v>0</v>
      </c>
      <c r="P94" s="10">
        <v>2.5662500000000001</v>
      </c>
      <c r="Q94" s="11">
        <v>11480092</v>
      </c>
    </row>
    <row r="95" spans="1:17" x14ac:dyDescent="0.15">
      <c r="A95" s="1">
        <v>43650.202777777777</v>
      </c>
      <c r="B95">
        <v>7257</v>
      </c>
      <c r="C95">
        <v>2.99</v>
      </c>
      <c r="D95">
        <v>1.6</v>
      </c>
      <c r="E95">
        <v>1.4</v>
      </c>
      <c r="F95">
        <v>2679348</v>
      </c>
      <c r="G95">
        <v>2270524</v>
      </c>
      <c r="H95">
        <v>2924</v>
      </c>
      <c r="I95">
        <v>2504212</v>
      </c>
      <c r="J95">
        <v>6184</v>
      </c>
      <c r="K95">
        <v>1</v>
      </c>
      <c r="L95">
        <v>0</v>
      </c>
      <c r="M95" t="s">
        <v>639</v>
      </c>
      <c r="N95">
        <v>4</v>
      </c>
      <c r="O95">
        <v>0</v>
      </c>
      <c r="P95" s="10" t="s">
        <v>762</v>
      </c>
      <c r="Q95" s="11" t="s">
        <v>762</v>
      </c>
    </row>
    <row r="96" spans="1:17" x14ac:dyDescent="0.15">
      <c r="A96" s="1">
        <v>43650.202777777777</v>
      </c>
      <c r="B96">
        <v>15868</v>
      </c>
      <c r="C96">
        <v>34.1</v>
      </c>
      <c r="D96">
        <v>29.32</v>
      </c>
      <c r="E96">
        <v>4.79</v>
      </c>
      <c r="F96">
        <v>9148116</v>
      </c>
      <c r="G96">
        <v>8583480</v>
      </c>
      <c r="H96">
        <v>2924</v>
      </c>
      <c r="I96">
        <v>8972956</v>
      </c>
      <c r="J96">
        <v>6192</v>
      </c>
      <c r="K96">
        <v>9</v>
      </c>
      <c r="L96">
        <v>0</v>
      </c>
      <c r="M96" t="s">
        <v>639</v>
      </c>
      <c r="N96">
        <v>5</v>
      </c>
      <c r="O96">
        <v>0</v>
      </c>
      <c r="P96" s="10">
        <v>2.3181250000000002</v>
      </c>
      <c r="Q96" s="11">
        <v>11480092</v>
      </c>
    </row>
    <row r="97" spans="1:17" x14ac:dyDescent="0.15">
      <c r="A97" s="1">
        <v>43650.202835648146</v>
      </c>
      <c r="B97">
        <v>7257</v>
      </c>
      <c r="C97">
        <v>2.99</v>
      </c>
      <c r="D97">
        <v>1</v>
      </c>
      <c r="E97">
        <v>1.99</v>
      </c>
      <c r="F97">
        <v>2679348</v>
      </c>
      <c r="G97">
        <v>2270524</v>
      </c>
      <c r="H97">
        <v>2924</v>
      </c>
      <c r="I97">
        <v>2504212</v>
      </c>
      <c r="J97">
        <v>6184</v>
      </c>
      <c r="K97">
        <v>0</v>
      </c>
      <c r="L97">
        <v>0</v>
      </c>
      <c r="M97" t="s">
        <v>639</v>
      </c>
      <c r="N97">
        <v>4</v>
      </c>
      <c r="O97">
        <v>0</v>
      </c>
      <c r="P97" s="10" t="s">
        <v>762</v>
      </c>
      <c r="Q97" s="11" t="s">
        <v>762</v>
      </c>
    </row>
    <row r="98" spans="1:17" x14ac:dyDescent="0.15">
      <c r="A98" s="1">
        <v>43650.202835648146</v>
      </c>
      <c r="B98">
        <v>15868</v>
      </c>
      <c r="C98">
        <v>33.49</v>
      </c>
      <c r="D98">
        <v>28.31</v>
      </c>
      <c r="E98">
        <v>5.18</v>
      </c>
      <c r="F98">
        <v>9148116</v>
      </c>
      <c r="G98">
        <v>8583480</v>
      </c>
      <c r="H98">
        <v>2924</v>
      </c>
      <c r="I98">
        <v>8972956</v>
      </c>
      <c r="J98">
        <v>6192</v>
      </c>
      <c r="K98">
        <v>0</v>
      </c>
      <c r="L98">
        <v>0</v>
      </c>
      <c r="M98" t="s">
        <v>639</v>
      </c>
      <c r="N98">
        <v>5</v>
      </c>
      <c r="O98">
        <v>0</v>
      </c>
      <c r="P98" s="10">
        <v>2.2800000000000002</v>
      </c>
      <c r="Q98" s="11">
        <v>11480092</v>
      </c>
    </row>
    <row r="99" spans="1:17" x14ac:dyDescent="0.15">
      <c r="A99" s="1">
        <v>43650.202893518515</v>
      </c>
      <c r="B99">
        <v>7257</v>
      </c>
      <c r="C99">
        <v>2.79</v>
      </c>
      <c r="D99">
        <v>1.2</v>
      </c>
      <c r="E99">
        <v>1.6</v>
      </c>
      <c r="F99">
        <v>2679348</v>
      </c>
      <c r="G99">
        <v>2270524</v>
      </c>
      <c r="H99">
        <v>2924</v>
      </c>
      <c r="I99">
        <v>2504212</v>
      </c>
      <c r="J99">
        <v>6184</v>
      </c>
      <c r="K99">
        <v>0</v>
      </c>
      <c r="L99">
        <v>0</v>
      </c>
      <c r="M99" t="s">
        <v>639</v>
      </c>
      <c r="N99">
        <v>3</v>
      </c>
      <c r="O99">
        <v>0</v>
      </c>
      <c r="P99" s="10" t="s">
        <v>762</v>
      </c>
      <c r="Q99" s="11" t="s">
        <v>762</v>
      </c>
    </row>
    <row r="100" spans="1:17" x14ac:dyDescent="0.15">
      <c r="A100" s="1">
        <v>43650.202893518515</v>
      </c>
      <c r="B100">
        <v>15868</v>
      </c>
      <c r="C100">
        <v>32.909999999999997</v>
      </c>
      <c r="D100">
        <v>28.52</v>
      </c>
      <c r="E100">
        <v>4.3899999999999997</v>
      </c>
      <c r="F100">
        <v>9148116</v>
      </c>
      <c r="G100">
        <v>8583480</v>
      </c>
      <c r="H100">
        <v>2924</v>
      </c>
      <c r="I100">
        <v>8972956</v>
      </c>
      <c r="J100">
        <v>6192</v>
      </c>
      <c r="K100">
        <v>0</v>
      </c>
      <c r="L100">
        <v>0</v>
      </c>
      <c r="M100" t="s">
        <v>639</v>
      </c>
      <c r="N100">
        <v>5</v>
      </c>
      <c r="O100">
        <v>0</v>
      </c>
      <c r="P100" s="10">
        <v>2.2312499999999997</v>
      </c>
      <c r="Q100" s="11">
        <v>11480092</v>
      </c>
    </row>
    <row r="101" spans="1:17" x14ac:dyDescent="0.15">
      <c r="A101" s="1">
        <v>43650.202951388892</v>
      </c>
      <c r="B101">
        <v>7257</v>
      </c>
      <c r="C101">
        <v>2.99</v>
      </c>
      <c r="D101">
        <v>1.2</v>
      </c>
      <c r="E101">
        <v>1.79</v>
      </c>
      <c r="F101">
        <v>2679348</v>
      </c>
      <c r="G101">
        <v>2270524</v>
      </c>
      <c r="H101">
        <v>2924</v>
      </c>
      <c r="I101">
        <v>2504212</v>
      </c>
      <c r="J101">
        <v>6184</v>
      </c>
      <c r="K101">
        <v>0</v>
      </c>
      <c r="L101">
        <v>0</v>
      </c>
      <c r="M101" t="s">
        <v>639</v>
      </c>
      <c r="N101">
        <v>3</v>
      </c>
      <c r="O101">
        <v>0</v>
      </c>
      <c r="P101" s="10" t="s">
        <v>762</v>
      </c>
      <c r="Q101" s="11" t="s">
        <v>762</v>
      </c>
    </row>
    <row r="102" spans="1:17" x14ac:dyDescent="0.15">
      <c r="A102" s="1">
        <v>43650.202951388892</v>
      </c>
      <c r="B102">
        <v>15868</v>
      </c>
      <c r="C102">
        <v>33.9</v>
      </c>
      <c r="D102">
        <v>28.92</v>
      </c>
      <c r="E102">
        <v>4.99</v>
      </c>
      <c r="F102">
        <v>9148116</v>
      </c>
      <c r="G102">
        <v>8583480</v>
      </c>
      <c r="H102">
        <v>2924</v>
      </c>
      <c r="I102">
        <v>8972956</v>
      </c>
      <c r="J102">
        <v>6192</v>
      </c>
      <c r="K102">
        <v>3</v>
      </c>
      <c r="L102">
        <v>0</v>
      </c>
      <c r="M102" t="s">
        <v>639</v>
      </c>
      <c r="N102">
        <v>6</v>
      </c>
      <c r="O102">
        <v>0</v>
      </c>
      <c r="P102" s="10">
        <v>2.305625</v>
      </c>
      <c r="Q102" s="11">
        <v>11480092</v>
      </c>
    </row>
    <row r="103" spans="1:17" x14ac:dyDescent="0.15">
      <c r="A103" s="1">
        <v>43650.203009259261</v>
      </c>
      <c r="B103">
        <v>7257</v>
      </c>
      <c r="C103">
        <v>2.79</v>
      </c>
      <c r="D103">
        <v>1</v>
      </c>
      <c r="E103">
        <v>1.79</v>
      </c>
      <c r="F103">
        <v>2679348</v>
      </c>
      <c r="G103">
        <v>2270524</v>
      </c>
      <c r="H103">
        <v>2924</v>
      </c>
      <c r="I103">
        <v>2504212</v>
      </c>
      <c r="J103">
        <v>6184</v>
      </c>
      <c r="K103">
        <v>0</v>
      </c>
      <c r="L103">
        <v>0</v>
      </c>
      <c r="M103" t="s">
        <v>639</v>
      </c>
      <c r="N103">
        <v>3</v>
      </c>
      <c r="O103">
        <v>0</v>
      </c>
      <c r="P103" s="10" t="s">
        <v>762</v>
      </c>
      <c r="Q103" s="11" t="s">
        <v>762</v>
      </c>
    </row>
    <row r="104" spans="1:17" x14ac:dyDescent="0.15">
      <c r="A104" s="1">
        <v>43650.203009259261</v>
      </c>
      <c r="B104">
        <v>15868</v>
      </c>
      <c r="C104">
        <v>33.700000000000003</v>
      </c>
      <c r="D104">
        <v>28.72</v>
      </c>
      <c r="E104">
        <v>4.99</v>
      </c>
      <c r="F104">
        <v>9148116</v>
      </c>
      <c r="G104">
        <v>8583480</v>
      </c>
      <c r="H104">
        <v>2924</v>
      </c>
      <c r="I104">
        <v>8972956</v>
      </c>
      <c r="J104">
        <v>6192</v>
      </c>
      <c r="K104">
        <v>3</v>
      </c>
      <c r="L104">
        <v>0</v>
      </c>
      <c r="M104" t="s">
        <v>639</v>
      </c>
      <c r="N104">
        <v>6</v>
      </c>
      <c r="O104">
        <v>0</v>
      </c>
      <c r="P104" s="10">
        <v>2.2806250000000001</v>
      </c>
      <c r="Q104" s="11">
        <v>11480092</v>
      </c>
    </row>
    <row r="105" spans="1:17" x14ac:dyDescent="0.15">
      <c r="A105" s="1">
        <v>43650.202546296299</v>
      </c>
      <c r="B105">
        <v>42</v>
      </c>
      <c r="C105">
        <v>0.2</v>
      </c>
      <c r="D105">
        <v>0</v>
      </c>
      <c r="E105">
        <v>0.2</v>
      </c>
      <c r="F105">
        <v>0</v>
      </c>
      <c r="G105">
        <v>0</v>
      </c>
      <c r="H105">
        <v>0</v>
      </c>
      <c r="I105">
        <v>0</v>
      </c>
      <c r="J105">
        <v>0</v>
      </c>
      <c r="K105">
        <v>0</v>
      </c>
      <c r="L105">
        <v>0</v>
      </c>
      <c r="M105" t="s">
        <v>632</v>
      </c>
      <c r="N105">
        <v>1</v>
      </c>
      <c r="O105">
        <v>0</v>
      </c>
      <c r="P105" s="10">
        <v>1.2500000000000001E-2</v>
      </c>
      <c r="Q105" s="11">
        <v>0</v>
      </c>
    </row>
    <row r="106" spans="1:17" x14ac:dyDescent="0.15">
      <c r="A106" s="1">
        <v>43650.202719907407</v>
      </c>
      <c r="B106">
        <v>42</v>
      </c>
      <c r="C106">
        <v>0.2</v>
      </c>
      <c r="D106">
        <v>0</v>
      </c>
      <c r="E106">
        <v>0.2</v>
      </c>
      <c r="F106">
        <v>0</v>
      </c>
      <c r="G106">
        <v>0</v>
      </c>
      <c r="H106">
        <v>0</v>
      </c>
      <c r="I106">
        <v>0</v>
      </c>
      <c r="J106">
        <v>0</v>
      </c>
      <c r="K106">
        <v>0</v>
      </c>
      <c r="L106">
        <v>0</v>
      </c>
      <c r="M106" t="s">
        <v>632</v>
      </c>
      <c r="N106">
        <v>1</v>
      </c>
      <c r="O106">
        <v>0</v>
      </c>
      <c r="P106" s="10">
        <v>1.2500000000000001E-2</v>
      </c>
      <c r="Q106" s="11">
        <v>0</v>
      </c>
    </row>
    <row r="107" spans="1:17" x14ac:dyDescent="0.15">
      <c r="A107" s="1">
        <v>43650.202951388892</v>
      </c>
      <c r="B107">
        <v>42</v>
      </c>
      <c r="C107">
        <v>0.2</v>
      </c>
      <c r="D107">
        <v>0</v>
      </c>
      <c r="E107">
        <v>0.2</v>
      </c>
      <c r="F107">
        <v>0</v>
      </c>
      <c r="G107">
        <v>0</v>
      </c>
      <c r="H107">
        <v>0</v>
      </c>
      <c r="I107">
        <v>0</v>
      </c>
      <c r="J107">
        <v>0</v>
      </c>
      <c r="K107">
        <v>0</v>
      </c>
      <c r="L107">
        <v>0</v>
      </c>
      <c r="M107" t="s">
        <v>632</v>
      </c>
      <c r="N107">
        <v>1</v>
      </c>
      <c r="O107">
        <v>0</v>
      </c>
      <c r="P107" s="10">
        <v>1.2500000000000001E-2</v>
      </c>
      <c r="Q107" s="11">
        <v>0</v>
      </c>
    </row>
    <row r="108" spans="1:17" x14ac:dyDescent="0.15">
      <c r="A108" s="1">
        <v>43650.202662037038</v>
      </c>
      <c r="B108">
        <v>43</v>
      </c>
      <c r="C108">
        <v>0.2</v>
      </c>
      <c r="D108">
        <v>0</v>
      </c>
      <c r="E108">
        <v>0.2</v>
      </c>
      <c r="F108">
        <v>0</v>
      </c>
      <c r="G108">
        <v>0</v>
      </c>
      <c r="H108">
        <v>0</v>
      </c>
      <c r="I108">
        <v>0</v>
      </c>
      <c r="J108">
        <v>0</v>
      </c>
      <c r="K108">
        <v>0</v>
      </c>
      <c r="L108">
        <v>0</v>
      </c>
      <c r="M108" t="s">
        <v>633</v>
      </c>
      <c r="N108">
        <v>1</v>
      </c>
      <c r="O108">
        <v>0</v>
      </c>
      <c r="P108" s="10">
        <v>1.2500000000000001E-2</v>
      </c>
      <c r="Q108" s="11">
        <v>0</v>
      </c>
    </row>
    <row r="109" spans="1:17" x14ac:dyDescent="0.15">
      <c r="A109" s="1">
        <v>43650.202893518515</v>
      </c>
      <c r="B109">
        <v>45</v>
      </c>
      <c r="C109">
        <v>0.2</v>
      </c>
      <c r="D109">
        <v>0</v>
      </c>
      <c r="E109">
        <v>0.2</v>
      </c>
      <c r="F109">
        <v>0</v>
      </c>
      <c r="G109">
        <v>0</v>
      </c>
      <c r="H109">
        <v>0</v>
      </c>
      <c r="I109">
        <v>0</v>
      </c>
      <c r="J109">
        <v>0</v>
      </c>
      <c r="K109">
        <v>0</v>
      </c>
      <c r="L109">
        <v>0</v>
      </c>
      <c r="M109" t="s">
        <v>634</v>
      </c>
      <c r="N109">
        <v>1</v>
      </c>
      <c r="O109">
        <v>0</v>
      </c>
      <c r="P109" s="10">
        <v>1.2500000000000001E-2</v>
      </c>
      <c r="Q109" s="11">
        <v>0</v>
      </c>
    </row>
    <row r="110" spans="1:17" x14ac:dyDescent="0.15">
      <c r="A110" s="1">
        <v>43650.202546296299</v>
      </c>
      <c r="B110">
        <v>47</v>
      </c>
      <c r="C110">
        <v>0.2</v>
      </c>
      <c r="D110">
        <v>0</v>
      </c>
      <c r="E110">
        <v>0.2</v>
      </c>
      <c r="F110">
        <v>0</v>
      </c>
      <c r="G110">
        <v>0</v>
      </c>
      <c r="H110">
        <v>0</v>
      </c>
      <c r="I110">
        <v>0</v>
      </c>
      <c r="J110">
        <v>0</v>
      </c>
      <c r="K110">
        <v>0</v>
      </c>
      <c r="L110">
        <v>0</v>
      </c>
      <c r="M110" t="s">
        <v>635</v>
      </c>
      <c r="N110">
        <v>1</v>
      </c>
      <c r="O110">
        <v>0</v>
      </c>
      <c r="P110" s="10">
        <v>1.2500000000000001E-2</v>
      </c>
      <c r="Q110" s="11">
        <v>0</v>
      </c>
    </row>
    <row r="111" spans="1:17" x14ac:dyDescent="0.15">
      <c r="A111" s="1">
        <v>43650.202662037038</v>
      </c>
      <c r="B111">
        <v>9046</v>
      </c>
      <c r="C111">
        <v>0.2</v>
      </c>
      <c r="D111">
        <v>0</v>
      </c>
      <c r="E111">
        <v>0.2</v>
      </c>
      <c r="F111">
        <v>45276</v>
      </c>
      <c r="G111">
        <v>504</v>
      </c>
      <c r="H111">
        <v>240</v>
      </c>
      <c r="I111">
        <v>396</v>
      </c>
      <c r="J111">
        <v>236</v>
      </c>
      <c r="K111">
        <v>0</v>
      </c>
      <c r="L111">
        <v>0</v>
      </c>
      <c r="M111" t="s">
        <v>644</v>
      </c>
      <c r="N111">
        <v>1</v>
      </c>
      <c r="O111">
        <v>3</v>
      </c>
      <c r="P111" s="10">
        <v>1.2500000000000001E-2</v>
      </c>
      <c r="Q111" s="11">
        <v>636</v>
      </c>
    </row>
    <row r="112" spans="1:17" x14ac:dyDescent="0.15">
      <c r="A112" s="1">
        <v>43650.202835648146</v>
      </c>
      <c r="B112">
        <v>15870</v>
      </c>
      <c r="C112">
        <v>0.2</v>
      </c>
      <c r="D112">
        <v>0</v>
      </c>
      <c r="E112">
        <v>0.2</v>
      </c>
      <c r="F112">
        <v>0</v>
      </c>
      <c r="G112">
        <v>0</v>
      </c>
      <c r="H112">
        <v>0</v>
      </c>
      <c r="I112">
        <v>0</v>
      </c>
      <c r="J112">
        <v>0</v>
      </c>
      <c r="K112">
        <v>0</v>
      </c>
      <c r="L112">
        <v>0</v>
      </c>
      <c r="M112" t="s">
        <v>648</v>
      </c>
      <c r="N112">
        <v>1</v>
      </c>
      <c r="O112">
        <v>0</v>
      </c>
      <c r="P112" s="10">
        <v>1.2500000000000001E-2</v>
      </c>
      <c r="Q112" s="11">
        <v>0</v>
      </c>
    </row>
    <row r="113" spans="1:17" x14ac:dyDescent="0.15">
      <c r="A113" s="1">
        <v>43650.202430555553</v>
      </c>
      <c r="B113">
        <v>8336</v>
      </c>
      <c r="C113">
        <v>0.2</v>
      </c>
      <c r="D113">
        <v>0</v>
      </c>
      <c r="E113">
        <v>0.2</v>
      </c>
      <c r="F113">
        <v>317180</v>
      </c>
      <c r="G113">
        <v>56068</v>
      </c>
      <c r="H113">
        <v>2168</v>
      </c>
      <c r="I113">
        <v>174468</v>
      </c>
      <c r="J113">
        <v>14612</v>
      </c>
      <c r="K113">
        <v>0</v>
      </c>
      <c r="L113">
        <v>0</v>
      </c>
      <c r="M113" t="s">
        <v>642</v>
      </c>
      <c r="N113">
        <v>17</v>
      </c>
      <c r="O113">
        <v>0</v>
      </c>
      <c r="P113" s="10">
        <v>1.2500000000000001E-2</v>
      </c>
      <c r="Q113" s="11">
        <v>176636</v>
      </c>
    </row>
    <row r="114" spans="1:17" x14ac:dyDescent="0.15">
      <c r="A114" s="1">
        <v>43650.202488425923</v>
      </c>
      <c r="B114">
        <v>8336</v>
      </c>
      <c r="C114">
        <v>0.2</v>
      </c>
      <c r="D114">
        <v>0.2</v>
      </c>
      <c r="E114">
        <v>0</v>
      </c>
      <c r="F114">
        <v>317180</v>
      </c>
      <c r="G114">
        <v>56068</v>
      </c>
      <c r="H114">
        <v>2168</v>
      </c>
      <c r="I114">
        <v>174468</v>
      </c>
      <c r="J114">
        <v>14612</v>
      </c>
      <c r="K114">
        <v>0</v>
      </c>
      <c r="L114">
        <v>0</v>
      </c>
      <c r="M114" t="s">
        <v>642</v>
      </c>
      <c r="N114">
        <v>17</v>
      </c>
      <c r="O114">
        <v>0</v>
      </c>
      <c r="P114" s="10">
        <v>1.2500000000000001E-2</v>
      </c>
      <c r="Q114" s="11">
        <v>176636</v>
      </c>
    </row>
    <row r="115" spans="1:17" x14ac:dyDescent="0.15">
      <c r="A115" s="1">
        <v>43650.202604166669</v>
      </c>
      <c r="B115">
        <v>8336</v>
      </c>
      <c r="C115">
        <v>0.2</v>
      </c>
      <c r="D115">
        <v>0.2</v>
      </c>
      <c r="E115">
        <v>0</v>
      </c>
      <c r="F115">
        <v>317180</v>
      </c>
      <c r="G115">
        <v>56068</v>
      </c>
      <c r="H115">
        <v>2168</v>
      </c>
      <c r="I115">
        <v>174468</v>
      </c>
      <c r="J115">
        <v>14612</v>
      </c>
      <c r="K115">
        <v>0</v>
      </c>
      <c r="L115">
        <v>0</v>
      </c>
      <c r="M115" t="s">
        <v>642</v>
      </c>
      <c r="N115">
        <v>17</v>
      </c>
      <c r="O115">
        <v>0</v>
      </c>
      <c r="P115" s="10">
        <v>1.2500000000000001E-2</v>
      </c>
      <c r="Q115" s="11">
        <v>176636</v>
      </c>
    </row>
    <row r="116" spans="1:17" x14ac:dyDescent="0.15">
      <c r="A116" s="1">
        <v>43650.202719907407</v>
      </c>
      <c r="B116">
        <v>8336</v>
      </c>
      <c r="C116">
        <v>0.2</v>
      </c>
      <c r="D116">
        <v>0.2</v>
      </c>
      <c r="E116">
        <v>0</v>
      </c>
      <c r="F116">
        <v>317180</v>
      </c>
      <c r="G116">
        <v>56068</v>
      </c>
      <c r="H116">
        <v>2168</v>
      </c>
      <c r="I116">
        <v>174468</v>
      </c>
      <c r="J116">
        <v>14612</v>
      </c>
      <c r="K116">
        <v>0</v>
      </c>
      <c r="L116">
        <v>0</v>
      </c>
      <c r="M116" t="s">
        <v>642</v>
      </c>
      <c r="N116">
        <v>17</v>
      </c>
      <c r="O116">
        <v>0</v>
      </c>
      <c r="P116" s="10">
        <v>1.2500000000000001E-2</v>
      </c>
      <c r="Q116" s="11">
        <v>176636</v>
      </c>
    </row>
    <row r="117" spans="1:17" x14ac:dyDescent="0.15">
      <c r="A117" s="1">
        <v>43650.202835648146</v>
      </c>
      <c r="B117">
        <v>8336</v>
      </c>
      <c r="C117">
        <v>0.4</v>
      </c>
      <c r="D117">
        <v>0.2</v>
      </c>
      <c r="E117">
        <v>0.2</v>
      </c>
      <c r="F117">
        <v>317180</v>
      </c>
      <c r="G117">
        <v>56068</v>
      </c>
      <c r="H117">
        <v>2168</v>
      </c>
      <c r="I117">
        <v>174468</v>
      </c>
      <c r="J117">
        <v>14612</v>
      </c>
      <c r="K117">
        <v>0</v>
      </c>
      <c r="L117">
        <v>0</v>
      </c>
      <c r="M117" t="s">
        <v>642</v>
      </c>
      <c r="N117">
        <v>17</v>
      </c>
      <c r="O117">
        <v>0</v>
      </c>
      <c r="P117" s="10">
        <v>2.5000000000000001E-2</v>
      </c>
      <c r="Q117" s="11">
        <v>176636</v>
      </c>
    </row>
    <row r="118" spans="1:17" x14ac:dyDescent="0.15">
      <c r="A118" s="1">
        <v>43650.202951388892</v>
      </c>
      <c r="B118">
        <v>8336</v>
      </c>
      <c r="C118">
        <v>0.2</v>
      </c>
      <c r="D118">
        <v>0.2</v>
      </c>
      <c r="E118">
        <v>0</v>
      </c>
      <c r="F118">
        <v>317180</v>
      </c>
      <c r="G118">
        <v>56068</v>
      </c>
      <c r="H118">
        <v>2168</v>
      </c>
      <c r="I118">
        <v>174468</v>
      </c>
      <c r="J118">
        <v>14612</v>
      </c>
      <c r="K118">
        <v>0</v>
      </c>
      <c r="L118">
        <v>0</v>
      </c>
      <c r="M118" t="s">
        <v>642</v>
      </c>
      <c r="N118">
        <v>17</v>
      </c>
      <c r="O118">
        <v>0</v>
      </c>
      <c r="P118" s="10">
        <v>1.2500000000000001E-2</v>
      </c>
      <c r="Q118" s="11">
        <v>176636</v>
      </c>
    </row>
    <row r="120" spans="1:17" x14ac:dyDescent="0.15">
      <c r="C120" s="9" t="s">
        <v>724</v>
      </c>
      <c r="D120" s="9" t="s">
        <v>725</v>
      </c>
      <c r="E120" s="9" t="s">
        <v>726</v>
      </c>
      <c r="F120" t="s">
        <v>763</v>
      </c>
      <c r="G120" s="12" t="s">
        <v>727</v>
      </c>
      <c r="H120" s="12" t="s">
        <v>724</v>
      </c>
      <c r="I120" s="12" t="s">
        <v>726</v>
      </c>
      <c r="J120" s="12" t="s">
        <v>724</v>
      </c>
      <c r="K120" s="12" t="s">
        <v>725</v>
      </c>
      <c r="L120" s="12" t="s">
        <v>726</v>
      </c>
    </row>
    <row r="121" spans="1:17" x14ac:dyDescent="0.15">
      <c r="B121" t="s">
        <v>645</v>
      </c>
      <c r="C121" s="9">
        <f>SUM(C2:C2)/snapshots/16</f>
        <v>1.0416666666666667E-3</v>
      </c>
      <c r="D121" s="9">
        <f>SUMPRODUCT(P2:P2,P2:P2)/SUM(P2:P2)-C121</f>
        <v>1.1458333333333336E-2</v>
      </c>
      <c r="E121" s="9">
        <f>MAX(P2:P2)-(C121+D121)</f>
        <v>0</v>
      </c>
      <c r="G121" s="12">
        <f>MIN(Q2:Q2)</f>
        <v>18092</v>
      </c>
      <c r="H121" s="12">
        <f>AVERAGE(Q2:Q2)-G121</f>
        <v>0</v>
      </c>
      <c r="I121" s="12">
        <f>MAX(Q2:Q2)-SUM(G121:H121)</f>
        <v>0</v>
      </c>
      <c r="J121" s="12">
        <f>AVERAGE(J2:J2)</f>
        <v>4864</v>
      </c>
      <c r="K121" s="12">
        <f>IF(SUM(J2:J2)&gt;0,SUMPRODUCT(J2:J2,J2:J2)/SUM(J2:J2)-J121,0)</f>
        <v>0</v>
      </c>
      <c r="L121" s="12">
        <f>MAX(J2:J2)-SUM(J121:K121)</f>
        <v>0</v>
      </c>
    </row>
    <row r="122" spans="1:17" x14ac:dyDescent="0.15">
      <c r="B122" t="s">
        <v>646</v>
      </c>
      <c r="C122" s="9">
        <f>SUM(C3:C3)/snapshots/16</f>
        <v>1.0416666666666667E-3</v>
      </c>
      <c r="D122" s="9">
        <f>SUMPRODUCT(P3:P3,P3:P3)/SUM(P3:P3)-C122</f>
        <v>1.1458333333333336E-2</v>
      </c>
      <c r="E122" s="9">
        <f>MAX(P3:P3)-(C122+D122)</f>
        <v>0</v>
      </c>
      <c r="G122" s="12">
        <f>MIN(Q3:Q3)</f>
        <v>74180</v>
      </c>
      <c r="H122" s="12">
        <f>AVERAGE(Q3:Q3)-G122</f>
        <v>0</v>
      </c>
      <c r="I122" s="12">
        <f>MAX(Q3:Q3)-SUM(G122:H122)</f>
        <v>0</v>
      </c>
      <c r="J122" s="12">
        <f>AVERAGE(J3:J3)</f>
        <v>1608</v>
      </c>
      <c r="K122" s="12">
        <f>IF(SUM(J3:J3)&gt;0,SUMPRODUCT(J3:J3,J3:J3)/SUM(J3:J3)-J122,0)</f>
        <v>0</v>
      </c>
      <c r="L122" s="12">
        <f>MAX(J3:J3)-SUM(J122:K122)</f>
        <v>0</v>
      </c>
    </row>
    <row r="123" spans="1:17" x14ac:dyDescent="0.15">
      <c r="B123" t="s">
        <v>640</v>
      </c>
      <c r="C123" s="9">
        <f>SUM(C4:C4)/snapshots/16</f>
        <v>1.0416666666666667E-3</v>
      </c>
      <c r="D123" s="9">
        <f>SUMPRODUCT(P4:P4,P4:P4)/SUM(P4:P4)-C123</f>
        <v>1.1458333333333336E-2</v>
      </c>
      <c r="E123" s="9">
        <f>MAX(P4:P4)-(C123+D123)</f>
        <v>0</v>
      </c>
      <c r="G123" s="12">
        <f>MIN(Q4:Q4)</f>
        <v>544</v>
      </c>
      <c r="H123" s="12">
        <f>AVERAGE(Q4:Q4)-G123</f>
        <v>0</v>
      </c>
      <c r="I123" s="12">
        <f>MAX(Q4:Q4)-SUM(G123:H123)</f>
        <v>0</v>
      </c>
      <c r="J123" s="12">
        <f>AVERAGE(J4:J4)</f>
        <v>492</v>
      </c>
      <c r="K123" s="12">
        <f>IF(SUM(J4:J4)&gt;0,SUMPRODUCT(J4:J4,J4:J4)/SUM(J4:J4)-J123,0)</f>
        <v>0</v>
      </c>
      <c r="L123" s="12">
        <f>MAX(J4:J4)-SUM(J123:K123)</f>
        <v>0</v>
      </c>
    </row>
    <row r="124" spans="1:17" x14ac:dyDescent="0.15">
      <c r="B124" t="s">
        <v>647</v>
      </c>
      <c r="C124" s="9">
        <f>SUM(C5:C35)/snapshots/16</f>
        <v>0.1363020833333333</v>
      </c>
      <c r="D124" s="9">
        <f>SUMPRODUCT(P5:P35,P5:P35)/SUM(P5:P35)-C124</f>
        <v>1.3976145554706443E-2</v>
      </c>
      <c r="E124" s="9">
        <f>MAX(P5:P35)-(C124+D124)</f>
        <v>1.2221771111960295E-2</v>
      </c>
      <c r="G124" s="12">
        <f>MIN(Q5:Q35)</f>
        <v>9941324</v>
      </c>
      <c r="H124" s="12">
        <f>AVERAGE(Q5:Q35)-G124</f>
        <v>38526216</v>
      </c>
      <c r="I124" s="12">
        <f>MAX(Q5:Q35)-SUM(G124:H124)</f>
        <v>24630248</v>
      </c>
      <c r="J124" s="12">
        <f>AVERAGE(J5:J35)</f>
        <v>12180.903225806451</v>
      </c>
      <c r="K124" s="12">
        <f>IF(SUM(J5:J35)&gt;0,SUMPRODUCT(J5:J35,J5:J35)/SUM(J5:J35)-J124,0)</f>
        <v>333.40638627803855</v>
      </c>
      <c r="L124" s="12">
        <f>MAX(J5:J35)-SUM(J124:K124)</f>
        <v>4837.6903879155107</v>
      </c>
    </row>
    <row r="125" spans="1:17" x14ac:dyDescent="0.15">
      <c r="B125" t="s">
        <v>636</v>
      </c>
      <c r="C125" s="9">
        <f>SUM(C36:C36)/snapshots/16</f>
        <v>1.0416666666666667E-3</v>
      </c>
      <c r="D125" s="9">
        <f>SUMPRODUCT(P36:P36,P36:P36)/SUM(P36:P36)-C125</f>
        <v>1.1458333333333336E-2</v>
      </c>
      <c r="E125" s="9">
        <f>MAX(P36:P36)-(C125+D125)</f>
        <v>0</v>
      </c>
      <c r="G125" s="12">
        <f>MIN(Q36:Q36)</f>
        <v>0</v>
      </c>
      <c r="H125" s="12">
        <f>AVERAGE(Q36:Q36)-G125</f>
        <v>0</v>
      </c>
      <c r="I125" s="12">
        <f>MAX(Q36:Q36)-SUM(G125:H125)</f>
        <v>0</v>
      </c>
      <c r="J125" s="12">
        <f>AVERAGE(J36:J36)</f>
        <v>0</v>
      </c>
      <c r="K125" s="12">
        <f>IF(SUM(J36:J36)&gt;0,SUMPRODUCT(J36:J36,J36:J36)/SUM(J36:J36)-J125,0)</f>
        <v>0</v>
      </c>
      <c r="L125" s="12">
        <f>MAX(J36:J36)-SUM(J125:K125)</f>
        <v>0</v>
      </c>
    </row>
    <row r="126" spans="1:17" x14ac:dyDescent="0.15">
      <c r="B126" t="s">
        <v>630</v>
      </c>
      <c r="C126" s="9">
        <f>SUM(C37:C37)/snapshots/16</f>
        <v>1.0416666666666667E-3</v>
      </c>
      <c r="D126" s="9">
        <f>SUMPRODUCT(P37:P37,P37:P37)/SUM(P37:P37)-C126</f>
        <v>1.1458333333333336E-2</v>
      </c>
      <c r="E126" s="9">
        <f>MAX(P37:P37)-(C126+D126)</f>
        <v>0</v>
      </c>
      <c r="G126" s="12">
        <f>MIN(Q37:Q37)</f>
        <v>0</v>
      </c>
      <c r="H126" s="12">
        <f>AVERAGE(Q37:Q37)-G126</f>
        <v>0</v>
      </c>
      <c r="I126" s="12">
        <f>MAX(Q37:Q37)-SUM(G126:H126)</f>
        <v>0</v>
      </c>
      <c r="J126" s="12">
        <f>AVERAGE(J37:J37)</f>
        <v>0</v>
      </c>
      <c r="K126" s="12">
        <f>IF(SUM(J37:J37)&gt;0,SUMPRODUCT(J37:J37,J37:J37)/SUM(J37:J37)-J126,0)</f>
        <v>0</v>
      </c>
      <c r="L126" s="12">
        <f>MAX(J37:J37)-SUM(J126:K126)</f>
        <v>0</v>
      </c>
    </row>
    <row r="127" spans="1:17" x14ac:dyDescent="0.15">
      <c r="B127" t="s">
        <v>652</v>
      </c>
      <c r="C127" s="9">
        <f>SUM(C38:C38)/snapshots/16</f>
        <v>1.0416666666666667E-3</v>
      </c>
      <c r="D127" s="9">
        <f>SUMPRODUCT(P38:P38,P38:P38)/SUM(P38:P38)-C127</f>
        <v>1.1458333333333336E-2</v>
      </c>
      <c r="E127" s="9">
        <f>MAX(P38:P38)-(C127+D127)</f>
        <v>0</v>
      </c>
      <c r="G127" s="12">
        <f>MIN(Q38:Q38)</f>
        <v>0</v>
      </c>
      <c r="H127" s="12">
        <f>AVERAGE(Q38:Q38)-G127</f>
        <v>0</v>
      </c>
      <c r="I127" s="12">
        <f>MAX(Q38:Q38)-SUM(G127:H127)</f>
        <v>0</v>
      </c>
      <c r="J127" s="12">
        <f>AVERAGE(J38:J38)</f>
        <v>0</v>
      </c>
      <c r="K127" s="12">
        <f>IF(SUM(J38:J38)&gt;0,SUMPRODUCT(J38:J38,J38:J38)/SUM(J38:J38)-J127,0)</f>
        <v>0</v>
      </c>
      <c r="L127" s="12">
        <f>MAX(J38:J38)-SUM(J127:K127)</f>
        <v>0</v>
      </c>
    </row>
    <row r="128" spans="1:17" x14ac:dyDescent="0.15">
      <c r="B128" t="s">
        <v>650</v>
      </c>
      <c r="C128" s="9">
        <f>SUM(C39:C39)/snapshots/16</f>
        <v>1.0416666666666667E-3</v>
      </c>
      <c r="D128" s="9">
        <f>SUMPRODUCT(P39:P39,P39:P39)/SUM(P39:P39)-C128</f>
        <v>1.1458333333333336E-2</v>
      </c>
      <c r="E128" s="9">
        <f>MAX(P39:P39)-(C128+D128)</f>
        <v>0</v>
      </c>
      <c r="G128" s="12">
        <f>MIN(Q39:Q39)</f>
        <v>0</v>
      </c>
      <c r="H128" s="12">
        <f>AVERAGE(Q39:Q39)-G128</f>
        <v>0</v>
      </c>
      <c r="I128" s="12">
        <f>MAX(Q39:Q39)-SUM(G128:H128)</f>
        <v>0</v>
      </c>
      <c r="J128" s="12">
        <f>AVERAGE(J39:J39)</f>
        <v>0</v>
      </c>
      <c r="K128" s="12">
        <f>IF(SUM(J39:J39)&gt;0,SUMPRODUCT(J39:J39,J39:J39)/SUM(J39:J39)-J128,0)</f>
        <v>0</v>
      </c>
      <c r="L128" s="12">
        <f>MAX(J39:J39)-SUM(J128:K128)</f>
        <v>0</v>
      </c>
    </row>
    <row r="129" spans="2:12" x14ac:dyDescent="0.15">
      <c r="B129" t="s">
        <v>638</v>
      </c>
      <c r="C129" s="9">
        <f>SUM(C40:C40)/snapshots/16</f>
        <v>1.0416666666666667E-3</v>
      </c>
      <c r="D129" s="9">
        <f>SUMPRODUCT(P40:P40,P40:P40)/SUM(P40:P40)-C129</f>
        <v>1.1458333333333336E-2</v>
      </c>
      <c r="E129" s="9">
        <f>MAX(P40:P40)-(C129+D129)</f>
        <v>0</v>
      </c>
      <c r="G129" s="12">
        <f>MIN(Q40:Q40)</f>
        <v>0</v>
      </c>
      <c r="H129" s="12">
        <f>AVERAGE(Q40:Q40)-G129</f>
        <v>0</v>
      </c>
      <c r="I129" s="12">
        <f>MAX(Q40:Q40)-SUM(G129:H129)</f>
        <v>0</v>
      </c>
      <c r="J129" s="12">
        <f>AVERAGE(J40:J40)</f>
        <v>0</v>
      </c>
      <c r="K129" s="12">
        <f>IF(SUM(J40:J40)&gt;0,SUMPRODUCT(J40:J40,J40:J40)/SUM(J40:J40)-J129,0)</f>
        <v>0</v>
      </c>
      <c r="L129" s="12">
        <f>MAX(J40:J40)-SUM(J129:K129)</f>
        <v>0</v>
      </c>
    </row>
    <row r="130" spans="2:12" x14ac:dyDescent="0.15">
      <c r="B130" t="s">
        <v>631</v>
      </c>
      <c r="C130" s="9">
        <f>SUM(C41:C41)/snapshots/16</f>
        <v>1.0416666666666667E-3</v>
      </c>
      <c r="D130" s="9">
        <f>SUMPRODUCT(P41:P41,P41:P41)/SUM(P41:P41)-C130</f>
        <v>1.1458333333333336E-2</v>
      </c>
      <c r="E130" s="9">
        <f>MAX(P41:P41)-(C130+D130)</f>
        <v>0</v>
      </c>
      <c r="G130" s="12">
        <f>MIN(Q41:Q41)</f>
        <v>0</v>
      </c>
      <c r="H130" s="12">
        <f>AVERAGE(Q41:Q41)-G130</f>
        <v>0</v>
      </c>
      <c r="I130" s="12">
        <f>MAX(Q41:Q41)-SUM(G130:H130)</f>
        <v>0</v>
      </c>
      <c r="J130" s="12">
        <f>AVERAGE(J41:J41)</f>
        <v>0</v>
      </c>
      <c r="K130" s="12">
        <f>IF(SUM(J41:J41)&gt;0,SUMPRODUCT(J41:J41,J41:J41)/SUM(J41:J41)-J130,0)</f>
        <v>0</v>
      </c>
      <c r="L130" s="12">
        <f>MAX(J41:J41)-SUM(J130:K130)</f>
        <v>0</v>
      </c>
    </row>
    <row r="131" spans="2:12" x14ac:dyDescent="0.15">
      <c r="B131" t="s">
        <v>643</v>
      </c>
      <c r="C131" s="9">
        <f>SUM(C42:C52)/snapshots/16</f>
        <v>0.13687500000000002</v>
      </c>
      <c r="D131" s="9">
        <f>SUMPRODUCT(P42:P52,P42:P52)/SUM(P42:P52)-C131</f>
        <v>1.2995148401826445E-2</v>
      </c>
      <c r="E131" s="9">
        <f>MAX(P42:P52)-(C131+D131)</f>
        <v>2.3879851598173518E-2</v>
      </c>
      <c r="G131" s="12">
        <f>MIN(Q42:Q52)</f>
        <v>813700</v>
      </c>
      <c r="H131" s="12">
        <f>AVERAGE(Q42:Q52)-G131</f>
        <v>0</v>
      </c>
      <c r="I131" s="12">
        <f>MAX(Q42:Q52)-SUM(G131:H131)</f>
        <v>0</v>
      </c>
      <c r="J131" s="12">
        <f>AVERAGE(J42:J52)</f>
        <v>5140</v>
      </c>
      <c r="K131" s="12">
        <f>IF(SUM(J42:J52)&gt;0,SUMPRODUCT(J42:J52,J42:J52)/SUM(J42:J52)-J131,0)</f>
        <v>0</v>
      </c>
      <c r="L131" s="12">
        <f>MAX(J42:J52)-SUM(J131:K131)</f>
        <v>0</v>
      </c>
    </row>
    <row r="132" spans="2:12" x14ac:dyDescent="0.15">
      <c r="B132" t="s">
        <v>651</v>
      </c>
      <c r="C132" s="9">
        <f>SUM(C53:C58)/snapshots/16</f>
        <v>7.2916666666666659E-3</v>
      </c>
      <c r="D132" s="9">
        <f>SUMPRODUCT(P53:P58,P53:P58)/SUM(P53:P58)-C132</f>
        <v>8.7797619047619117E-3</v>
      </c>
      <c r="E132" s="9">
        <f>MAX(P53:P58)-(C132+D132)</f>
        <v>8.9285714285714246E-3</v>
      </c>
      <c r="G132" s="12">
        <f>MIN(Q53:Q58)</f>
        <v>49009424</v>
      </c>
      <c r="H132" s="12">
        <f>AVERAGE(Q53:Q58)-G132</f>
        <v>0</v>
      </c>
      <c r="I132" s="12">
        <f>MAX(Q53:Q58)-SUM(G132:H132)</f>
        <v>0</v>
      </c>
      <c r="J132" s="12">
        <f>AVERAGE(J53:J58)</f>
        <v>7008</v>
      </c>
      <c r="K132" s="12">
        <f>IF(SUM(J53:J58)&gt;0,SUMPRODUCT(J53:J58,J53:J58)/SUM(J53:J58)-J132,0)</f>
        <v>0</v>
      </c>
      <c r="L132" s="12">
        <f>MAX(J53:J58)-SUM(J132:K132)</f>
        <v>0</v>
      </c>
    </row>
    <row r="133" spans="2:12" x14ac:dyDescent="0.15">
      <c r="B133" t="s">
        <v>649</v>
      </c>
      <c r="C133" s="9">
        <f>SUM(C59:C59)/snapshots/16</f>
        <v>1.0416666666666667E-3</v>
      </c>
      <c r="D133" s="9">
        <f>SUMPRODUCT(P59:P59,P59:P59)/SUM(P59:P59)-C133</f>
        <v>1.1458333333333336E-2</v>
      </c>
      <c r="E133" s="9">
        <f>MAX(P59:P59)-(C133+D133)</f>
        <v>0</v>
      </c>
      <c r="G133" s="12">
        <f>MIN(Q59:Q59)</f>
        <v>6160</v>
      </c>
      <c r="H133" s="12">
        <f>AVERAGE(Q59:Q59)-G133</f>
        <v>0</v>
      </c>
      <c r="I133" s="12">
        <f>MAX(Q59:Q59)-SUM(G133:H133)</f>
        <v>0</v>
      </c>
      <c r="J133" s="12">
        <f>AVERAGE(J59:J59)</f>
        <v>988</v>
      </c>
      <c r="K133" s="12">
        <f>IF(SUM(J59:J59)&gt;0,SUMPRODUCT(J59:J59,J59:J59)/SUM(J59:J59)-J133,0)</f>
        <v>0</v>
      </c>
      <c r="L133" s="12">
        <f>MAX(J59:J59)-SUM(J133:K133)</f>
        <v>0</v>
      </c>
    </row>
    <row r="134" spans="2:12" x14ac:dyDescent="0.15">
      <c r="B134" t="s">
        <v>637</v>
      </c>
      <c r="C134" s="9">
        <f>SUM(C60:C70)/snapshots/16</f>
        <v>1.7708333333333336E-2</v>
      </c>
      <c r="D134" s="9">
        <f>SUMPRODUCT(P60:P70,P60:P70)/SUM(P60:P70)-C134</f>
        <v>3.6151960784313736E-3</v>
      </c>
      <c r="E134" s="9">
        <f>MAX(P60:P70)-(C134+D134)</f>
        <v>3.6764705882352915E-3</v>
      </c>
      <c r="G134" s="12">
        <f>MIN(Q60:Q70)</f>
        <v>2852</v>
      </c>
      <c r="H134" s="12">
        <f>AVERAGE(Q60:Q70)-G134</f>
        <v>0</v>
      </c>
      <c r="I134" s="12">
        <f>MAX(Q60:Q70)-SUM(G134:H134)</f>
        <v>0</v>
      </c>
      <c r="J134" s="12">
        <f>AVERAGE(J60:J70)</f>
        <v>675.27272727272725</v>
      </c>
      <c r="K134" s="12">
        <f>IF(SUM(J60:J70)&gt;0,SUMPRODUCT(J60:J70,J60:J70)/SUM(J60:J70)-J134,0)</f>
        <v>7.8327703529339487E-3</v>
      </c>
      <c r="L134" s="12">
        <f>MAX(J60:J70)-SUM(J134:K134)</f>
        <v>0.71943995691981399</v>
      </c>
    </row>
    <row r="135" spans="2:12" x14ac:dyDescent="0.15">
      <c r="B135" t="s">
        <v>641</v>
      </c>
      <c r="C135" s="9">
        <f>SUM(C71:C82)/snapshots/16</f>
        <v>0.13276041666666663</v>
      </c>
      <c r="D135" s="9">
        <f>SUMPRODUCT(P71:P82,P71:P82)/SUM(P71:P82)-C135</f>
        <v>1.3299557833137216E-2</v>
      </c>
      <c r="E135" s="9">
        <f>MAX(P71:P82)-(C135+D135)</f>
        <v>1.5815025500196173E-2</v>
      </c>
      <c r="G135" s="12">
        <f>MIN(Q71:Q82)</f>
        <v>281184</v>
      </c>
      <c r="H135" s="12">
        <f>AVERAGE(Q71:Q82)-G135</f>
        <v>13827.272727272706</v>
      </c>
      <c r="I135" s="12">
        <f>MAX(Q71:Q82)-SUM(G135:H135)</f>
        <v>138272.72727272729</v>
      </c>
      <c r="J135" s="12">
        <f>AVERAGE(J71:J82)</f>
        <v>19004</v>
      </c>
      <c r="K135" s="12">
        <f>IF(SUM(J71:J82)&gt;0,SUMPRODUCT(J71:J82,J71:J82)/SUM(J71:J82)-J135,0)</f>
        <v>1108.7147968848658</v>
      </c>
      <c r="L135" s="12">
        <f>MAX(J71:J82)-SUM(J135:K135)</f>
        <v>275.28520311513421</v>
      </c>
    </row>
    <row r="136" spans="2:12" x14ac:dyDescent="0.15">
      <c r="B136" t="s">
        <v>639</v>
      </c>
      <c r="C136" s="9">
        <f>SUM(C83:C104)/snapshots/16</f>
        <v>2.1281770833333336</v>
      </c>
      <c r="D136" s="9">
        <f>SUMPRODUCT(P83:P104,P83:P104)/SUM(P83:P104)-C136</f>
        <v>0.19648862785826759</v>
      </c>
      <c r="E136" s="9">
        <f>MAX(P83:P104)-(C136+D136)</f>
        <v>0.24158428880839899</v>
      </c>
      <c r="G136" s="12">
        <f>MIN(Q83:Q104)</f>
        <v>11480092</v>
      </c>
      <c r="H136" s="12">
        <f>AVERAGE(Q83:Q104)-G136</f>
        <v>0</v>
      </c>
      <c r="I136" s="12">
        <f>MAX(Q83:Q104)-SUM(G136:H136)</f>
        <v>0</v>
      </c>
      <c r="J136" s="12">
        <f>AVERAGE(J83:J104)</f>
        <v>6188</v>
      </c>
      <c r="K136" s="12">
        <f>IF(SUM(J83:J104)&gt;0,SUMPRODUCT(J83:J104,J83:J104)/SUM(J83:J104)-J136,0)</f>
        <v>2.5856496440610499E-3</v>
      </c>
      <c r="L136" s="12">
        <f>MAX(J83:J104)-SUM(J136:K136)</f>
        <v>3.997414350355939</v>
      </c>
    </row>
    <row r="137" spans="2:12" x14ac:dyDescent="0.15">
      <c r="B137" t="s">
        <v>632</v>
      </c>
      <c r="C137" s="9">
        <f>SUM(C105:C107)/snapshots/16</f>
        <v>3.1250000000000006E-3</v>
      </c>
      <c r="D137" s="9">
        <f>SUMPRODUCT(P105:P107,P105:P107)/SUM(P105:P107)-C137</f>
        <v>9.3749999999999997E-3</v>
      </c>
      <c r="E137" s="9">
        <f>MAX(P105:P107)-(C137+D137)</f>
        <v>0</v>
      </c>
      <c r="G137" s="12">
        <f>MIN(Q105:Q107)</f>
        <v>0</v>
      </c>
      <c r="H137" s="12">
        <f>AVERAGE(Q105:Q107)-G137</f>
        <v>0</v>
      </c>
      <c r="I137" s="12">
        <f>MAX(Q105:Q107)-SUM(G137:H137)</f>
        <v>0</v>
      </c>
      <c r="J137" s="12">
        <f>AVERAGE(J105:J107)</f>
        <v>0</v>
      </c>
      <c r="K137" s="12">
        <f>IF(SUM(J105:J107)&gt;0,SUMPRODUCT(J105:J107,J105:J107)/SUM(J105:J107)-J137,0)</f>
        <v>0</v>
      </c>
      <c r="L137" s="12">
        <f>MAX(J105:J107)-SUM(J137:K137)</f>
        <v>0</v>
      </c>
    </row>
    <row r="138" spans="2:12" x14ac:dyDescent="0.15">
      <c r="B138" t="s">
        <v>633</v>
      </c>
      <c r="C138" s="9">
        <f>SUM(C108:C108)/snapshots/16</f>
        <v>1.0416666666666667E-3</v>
      </c>
      <c r="D138" s="9">
        <f>SUMPRODUCT(P108:P108,P108:P108)/SUM(P108:P108)-C138</f>
        <v>1.1458333333333336E-2</v>
      </c>
      <c r="E138" s="9">
        <f>MAX(P108:P108)-(C138+D138)</f>
        <v>0</v>
      </c>
      <c r="G138" s="12">
        <f>MIN(Q108:Q108)</f>
        <v>0</v>
      </c>
      <c r="H138" s="12">
        <f>AVERAGE(Q108:Q108)-G138</f>
        <v>0</v>
      </c>
      <c r="I138" s="12">
        <f>MAX(Q108:Q108)-SUM(G138:H138)</f>
        <v>0</v>
      </c>
      <c r="J138" s="12">
        <f>AVERAGE(J108:J108)</f>
        <v>0</v>
      </c>
      <c r="K138" s="12">
        <f>IF(SUM(J108:J108)&gt;0,SUMPRODUCT(J108:J108,J108:J108)/SUM(J108:J108)-J138,0)</f>
        <v>0</v>
      </c>
      <c r="L138" s="12">
        <f>MAX(J108:J108)-SUM(J138:K138)</f>
        <v>0</v>
      </c>
    </row>
    <row r="139" spans="2:12" x14ac:dyDescent="0.15">
      <c r="B139" t="s">
        <v>634</v>
      </c>
      <c r="C139" s="9">
        <f>SUM(C109:C109)/snapshots/16</f>
        <v>1.0416666666666667E-3</v>
      </c>
      <c r="D139" s="9">
        <f>SUMPRODUCT(P109:P109,P109:P109)/SUM(P109:P109)-C139</f>
        <v>1.1458333333333336E-2</v>
      </c>
      <c r="E139" s="9">
        <f>MAX(P109:P109)-(C139+D139)</f>
        <v>0</v>
      </c>
      <c r="G139" s="12">
        <f>MIN(Q109:Q109)</f>
        <v>0</v>
      </c>
      <c r="H139" s="12">
        <f>AVERAGE(Q109:Q109)-G139</f>
        <v>0</v>
      </c>
      <c r="I139" s="12">
        <f>MAX(Q109:Q109)-SUM(G139:H139)</f>
        <v>0</v>
      </c>
      <c r="J139" s="12">
        <f>AVERAGE(J109:J109)</f>
        <v>0</v>
      </c>
      <c r="K139" s="12">
        <f>IF(SUM(J109:J109)&gt;0,SUMPRODUCT(J109:J109,J109:J109)/SUM(J109:J109)-J139,0)</f>
        <v>0</v>
      </c>
      <c r="L139" s="12">
        <f>MAX(J109:J109)-SUM(J139:K139)</f>
        <v>0</v>
      </c>
    </row>
    <row r="140" spans="2:12" x14ac:dyDescent="0.15">
      <c r="B140" t="s">
        <v>635</v>
      </c>
      <c r="C140" s="9">
        <f>SUM(C110:C110)/snapshots/16</f>
        <v>1.0416666666666667E-3</v>
      </c>
      <c r="D140" s="9">
        <f>SUMPRODUCT(P110:P110,P110:P110)/SUM(P110:P110)-C140</f>
        <v>1.1458333333333336E-2</v>
      </c>
      <c r="E140" s="9">
        <f>MAX(P110:P110)-(C140+D140)</f>
        <v>0</v>
      </c>
      <c r="G140" s="12">
        <f>MIN(Q110:Q110)</f>
        <v>0</v>
      </c>
      <c r="H140" s="12">
        <f>AVERAGE(Q110:Q110)-G140</f>
        <v>0</v>
      </c>
      <c r="I140" s="12">
        <f>MAX(Q110:Q110)-SUM(G140:H140)</f>
        <v>0</v>
      </c>
      <c r="J140" s="12">
        <f>AVERAGE(J110:J110)</f>
        <v>0</v>
      </c>
      <c r="K140" s="12">
        <f>IF(SUM(J110:J110)&gt;0,SUMPRODUCT(J110:J110,J110:J110)/SUM(J110:J110)-J140,0)</f>
        <v>0</v>
      </c>
      <c r="L140" s="12">
        <f>MAX(J110:J110)-SUM(J140:K140)</f>
        <v>0</v>
      </c>
    </row>
    <row r="141" spans="2:12" x14ac:dyDescent="0.15">
      <c r="B141" t="s">
        <v>644</v>
      </c>
      <c r="C141" s="9">
        <f>SUM(C111:C111)/snapshots/16</f>
        <v>1.0416666666666667E-3</v>
      </c>
      <c r="D141" s="9">
        <f>SUMPRODUCT(P111:P111,P111:P111)/SUM(P111:P111)-C141</f>
        <v>1.1458333333333336E-2</v>
      </c>
      <c r="E141" s="9">
        <f>MAX(P111:P111)-(C141+D141)</f>
        <v>0</v>
      </c>
      <c r="G141" s="12">
        <f>MIN(Q111:Q111)</f>
        <v>636</v>
      </c>
      <c r="H141" s="12">
        <f>AVERAGE(Q111:Q111)-G141</f>
        <v>0</v>
      </c>
      <c r="I141" s="12">
        <f>MAX(Q111:Q111)-SUM(G141:H141)</f>
        <v>0</v>
      </c>
      <c r="J141" s="12">
        <f>AVERAGE(J111:J111)</f>
        <v>236</v>
      </c>
      <c r="K141" s="12">
        <f>IF(SUM(J111:J111)&gt;0,SUMPRODUCT(J111:J111,J111:J111)/SUM(J111:J111)-J141,0)</f>
        <v>0</v>
      </c>
      <c r="L141" s="12">
        <f>MAX(J111:J111)-SUM(J141:K141)</f>
        <v>0</v>
      </c>
    </row>
    <row r="142" spans="2:12" x14ac:dyDescent="0.15">
      <c r="B142" t="s">
        <v>648</v>
      </c>
      <c r="C142" s="9">
        <f>SUM(C112:C112)/snapshots/16</f>
        <v>1.0416666666666667E-3</v>
      </c>
      <c r="D142" s="9">
        <f>SUMPRODUCT(P112:P112,P112:P112)/SUM(P112:P112)-C142</f>
        <v>1.1458333333333336E-2</v>
      </c>
      <c r="E142" s="9">
        <f>MAX(P112:P112)-(C142+D142)</f>
        <v>0</v>
      </c>
      <c r="G142" s="12">
        <f>MIN(Q112:Q112)</f>
        <v>0</v>
      </c>
      <c r="H142" s="12">
        <f>AVERAGE(Q112:Q112)-G142</f>
        <v>0</v>
      </c>
      <c r="I142" s="12">
        <f>MAX(Q112:Q112)-SUM(G142:H142)</f>
        <v>0</v>
      </c>
      <c r="J142" s="12">
        <f>AVERAGE(J112:J112)</f>
        <v>0</v>
      </c>
      <c r="K142" s="12">
        <f>IF(SUM(J112:J112)&gt;0,SUMPRODUCT(J112:J112,J112:J112)/SUM(J112:J112)-J142,0)</f>
        <v>0</v>
      </c>
      <c r="L142" s="12">
        <f>MAX(J112:J112)-SUM(J142:K142)</f>
        <v>0</v>
      </c>
    </row>
    <row r="143" spans="2:12" x14ac:dyDescent="0.15">
      <c r="B143" t="s">
        <v>642</v>
      </c>
      <c r="C143" s="9">
        <f>SUM(C113:C118)/snapshots/16</f>
        <v>7.2916666666666676E-3</v>
      </c>
      <c r="D143" s="9">
        <f>SUMPRODUCT(P113:P118,P113:P118)/SUM(P113:P118)-C143</f>
        <v>8.7797619047619048E-3</v>
      </c>
      <c r="E143" s="9">
        <f>MAX(P113:P118)-(C143+D143)</f>
        <v>8.9285714285714281E-3</v>
      </c>
      <c r="G143" s="12">
        <f>MIN(Q113:Q118)</f>
        <v>176636</v>
      </c>
      <c r="H143" s="12">
        <f>AVERAGE(Q113:Q118)-G143</f>
        <v>0</v>
      </c>
      <c r="I143" s="12">
        <f>MAX(Q113:Q118)-SUM(G143:H143)</f>
        <v>0</v>
      </c>
      <c r="J143" s="12">
        <f>AVERAGE(J113:J118)</f>
        <v>14612</v>
      </c>
      <c r="K143" s="12">
        <f>IF(SUM(J113:J118)&gt;0,SUMPRODUCT(J113:J118,J113:J118)/SUM(J113:J118)-J143,0)</f>
        <v>0</v>
      </c>
      <c r="L143" s="12">
        <f>MAX(J113:J118)-SUM(J143:K143)</f>
        <v>0</v>
      </c>
    </row>
  </sheetData>
  <sortState caseSensitive="1" ref="A2:P118">
    <sortCondition ref="M2"/>
    <sortCondition ref="A2"/>
  </sortState>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38" x14ac:dyDescent="0.15">
      <c r="A1" t="s">
        <v>653</v>
      </c>
      <c r="B1" t="s">
        <v>654</v>
      </c>
      <c r="C1" t="s">
        <v>655</v>
      </c>
      <c r="D1" t="s">
        <v>656</v>
      </c>
      <c r="E1" t="s">
        <v>657</v>
      </c>
      <c r="F1" t="s">
        <v>658</v>
      </c>
      <c r="G1" t="s">
        <v>659</v>
      </c>
      <c r="H1" t="s">
        <v>660</v>
      </c>
      <c r="I1" t="s">
        <v>661</v>
      </c>
      <c r="J1" t="s">
        <v>662</v>
      </c>
      <c r="K1" t="s">
        <v>663</v>
      </c>
      <c r="L1" t="s">
        <v>664</v>
      </c>
      <c r="M1" t="s">
        <v>665</v>
      </c>
      <c r="N1" t="s">
        <v>666</v>
      </c>
      <c r="O1" t="s">
        <v>667</v>
      </c>
      <c r="P1" t="s">
        <v>668</v>
      </c>
      <c r="Q1" t="s">
        <v>669</v>
      </c>
      <c r="R1" t="s">
        <v>670</v>
      </c>
      <c r="S1" t="s">
        <v>671</v>
      </c>
      <c r="T1" t="s">
        <v>672</v>
      </c>
      <c r="U1" t="s">
        <v>673</v>
      </c>
      <c r="V1" t="s">
        <v>674</v>
      </c>
      <c r="W1" t="s">
        <v>675</v>
      </c>
      <c r="X1" t="s">
        <v>676</v>
      </c>
      <c r="Y1" t="s">
        <v>677</v>
      </c>
      <c r="Z1" t="s">
        <v>678</v>
      </c>
      <c r="AA1" t="s">
        <v>679</v>
      </c>
      <c r="AB1" t="s">
        <v>680</v>
      </c>
      <c r="AC1" t="s">
        <v>681</v>
      </c>
      <c r="AD1" t="s">
        <v>682</v>
      </c>
      <c r="AE1" t="s">
        <v>683</v>
      </c>
      <c r="AF1" t="s">
        <v>684</v>
      </c>
      <c r="AG1" t="s">
        <v>685</v>
      </c>
      <c r="AH1" t="s">
        <v>686</v>
      </c>
      <c r="AI1" t="s">
        <v>687</v>
      </c>
      <c r="AJ1" t="s">
        <v>688</v>
      </c>
      <c r="AK1" t="s">
        <v>689</v>
      </c>
      <c r="AL1" t="s">
        <v>690</v>
      </c>
    </row>
    <row r="2" spans="1:38" x14ac:dyDescent="0.15">
      <c r="A2" s="1">
        <v>43650.202372685184</v>
      </c>
      <c r="B2">
        <v>43</v>
      </c>
      <c r="C2">
        <v>0</v>
      </c>
      <c r="D2">
        <v>0</v>
      </c>
      <c r="E2">
        <v>20167</v>
      </c>
      <c r="F2">
        <v>29195</v>
      </c>
      <c r="G2">
        <v>-1</v>
      </c>
      <c r="H2">
        <v>92</v>
      </c>
      <c r="I2">
        <v>0</v>
      </c>
      <c r="J2">
        <v>0</v>
      </c>
      <c r="K2">
        <v>0</v>
      </c>
      <c r="L2">
        <v>8200</v>
      </c>
      <c r="M2">
        <v>21</v>
      </c>
      <c r="N2">
        <v>0</v>
      </c>
      <c r="O2">
        <v>21580</v>
      </c>
      <c r="P2">
        <v>1</v>
      </c>
      <c r="Q2">
        <v>0</v>
      </c>
      <c r="R2">
        <v>0</v>
      </c>
      <c r="S2">
        <v>0</v>
      </c>
      <c r="T2">
        <v>0</v>
      </c>
      <c r="U2">
        <v>0</v>
      </c>
      <c r="V2">
        <v>0</v>
      </c>
      <c r="W2">
        <v>0</v>
      </c>
      <c r="X2">
        <v>0</v>
      </c>
      <c r="Y2">
        <v>8296</v>
      </c>
      <c r="Z2">
        <v>0</v>
      </c>
      <c r="AA2">
        <v>0</v>
      </c>
      <c r="AB2">
        <v>0</v>
      </c>
      <c r="AC2">
        <v>0</v>
      </c>
      <c r="AD2">
        <v>0</v>
      </c>
      <c r="AE2">
        <v>0</v>
      </c>
      <c r="AF2">
        <v>0</v>
      </c>
      <c r="AG2">
        <v>0</v>
      </c>
      <c r="AH2">
        <v>0</v>
      </c>
      <c r="AI2">
        <v>0</v>
      </c>
      <c r="AJ2">
        <v>0</v>
      </c>
      <c r="AK2">
        <v>0</v>
      </c>
      <c r="AL2">
        <v>0</v>
      </c>
    </row>
    <row r="3" spans="1:38" x14ac:dyDescent="0.15">
      <c r="A3" s="1">
        <v>43650.202430555553</v>
      </c>
      <c r="B3">
        <v>54</v>
      </c>
      <c r="C3">
        <v>0</v>
      </c>
      <c r="D3">
        <v>0</v>
      </c>
      <c r="E3">
        <v>20110</v>
      </c>
      <c r="F3">
        <v>29215</v>
      </c>
      <c r="G3">
        <v>-1</v>
      </c>
      <c r="H3">
        <v>0</v>
      </c>
      <c r="I3">
        <v>224</v>
      </c>
      <c r="J3">
        <v>0</v>
      </c>
      <c r="K3">
        <v>0</v>
      </c>
      <c r="L3">
        <v>6028</v>
      </c>
      <c r="M3">
        <v>2</v>
      </c>
      <c r="N3">
        <v>0</v>
      </c>
      <c r="O3">
        <v>1512</v>
      </c>
      <c r="P3">
        <v>0</v>
      </c>
      <c r="Q3">
        <v>0</v>
      </c>
      <c r="R3">
        <v>0</v>
      </c>
      <c r="S3">
        <v>0</v>
      </c>
      <c r="T3">
        <v>0</v>
      </c>
      <c r="U3">
        <v>0</v>
      </c>
      <c r="V3">
        <v>0</v>
      </c>
      <c r="W3">
        <v>0</v>
      </c>
      <c r="X3">
        <v>0</v>
      </c>
      <c r="Y3">
        <v>6076</v>
      </c>
      <c r="Z3">
        <v>0</v>
      </c>
      <c r="AA3">
        <v>0</v>
      </c>
      <c r="AB3">
        <v>0</v>
      </c>
      <c r="AC3">
        <v>0</v>
      </c>
      <c r="AD3">
        <v>0</v>
      </c>
      <c r="AE3">
        <v>0</v>
      </c>
      <c r="AF3">
        <v>0</v>
      </c>
      <c r="AG3">
        <v>0</v>
      </c>
      <c r="AH3">
        <v>0</v>
      </c>
      <c r="AI3">
        <v>0</v>
      </c>
      <c r="AJ3">
        <v>0</v>
      </c>
      <c r="AK3">
        <v>0</v>
      </c>
      <c r="AL3">
        <v>0</v>
      </c>
    </row>
    <row r="4" spans="1:38" x14ac:dyDescent="0.15">
      <c r="A4" s="1">
        <v>43650.202488425923</v>
      </c>
      <c r="B4">
        <v>55</v>
      </c>
      <c r="C4">
        <v>0</v>
      </c>
      <c r="D4">
        <v>0</v>
      </c>
      <c r="E4">
        <v>20110</v>
      </c>
      <c r="F4">
        <v>29215</v>
      </c>
      <c r="G4">
        <v>-1</v>
      </c>
      <c r="H4">
        <v>0</v>
      </c>
      <c r="I4">
        <v>44</v>
      </c>
      <c r="J4">
        <v>0</v>
      </c>
      <c r="K4">
        <v>0</v>
      </c>
      <c r="L4">
        <v>5924</v>
      </c>
      <c r="M4">
        <v>0</v>
      </c>
      <c r="N4">
        <v>0</v>
      </c>
      <c r="O4">
        <v>1835</v>
      </c>
      <c r="P4">
        <v>0</v>
      </c>
      <c r="Q4">
        <v>0</v>
      </c>
      <c r="R4">
        <v>0</v>
      </c>
      <c r="S4">
        <v>0</v>
      </c>
      <c r="T4">
        <v>0</v>
      </c>
      <c r="U4">
        <v>0</v>
      </c>
      <c r="V4">
        <v>0</v>
      </c>
      <c r="W4">
        <v>0</v>
      </c>
      <c r="X4">
        <v>0</v>
      </c>
      <c r="Y4">
        <v>5940</v>
      </c>
      <c r="Z4">
        <v>0</v>
      </c>
      <c r="AA4">
        <v>0</v>
      </c>
      <c r="AB4">
        <v>0</v>
      </c>
      <c r="AC4">
        <v>0</v>
      </c>
      <c r="AD4">
        <v>0</v>
      </c>
      <c r="AE4">
        <v>0</v>
      </c>
      <c r="AF4">
        <v>0</v>
      </c>
      <c r="AG4">
        <v>0</v>
      </c>
      <c r="AH4">
        <v>0</v>
      </c>
      <c r="AI4">
        <v>0</v>
      </c>
      <c r="AJ4">
        <v>0</v>
      </c>
      <c r="AK4">
        <v>0</v>
      </c>
      <c r="AL4">
        <v>0</v>
      </c>
    </row>
    <row r="5" spans="1:38" x14ac:dyDescent="0.15">
      <c r="A5" s="1">
        <v>43650.202546296299</v>
      </c>
      <c r="B5">
        <v>55</v>
      </c>
      <c r="C5">
        <v>0</v>
      </c>
      <c r="D5">
        <v>0</v>
      </c>
      <c r="E5">
        <v>20113</v>
      </c>
      <c r="F5">
        <v>29233</v>
      </c>
      <c r="G5">
        <v>-1</v>
      </c>
      <c r="H5">
        <v>0</v>
      </c>
      <c r="I5">
        <v>8</v>
      </c>
      <c r="J5">
        <v>0</v>
      </c>
      <c r="K5">
        <v>0</v>
      </c>
      <c r="L5">
        <v>6480</v>
      </c>
      <c r="M5">
        <v>0</v>
      </c>
      <c r="N5">
        <v>0</v>
      </c>
      <c r="O5">
        <v>2336</v>
      </c>
      <c r="P5">
        <v>0</v>
      </c>
      <c r="Q5">
        <v>0</v>
      </c>
      <c r="R5">
        <v>0</v>
      </c>
      <c r="S5">
        <v>0</v>
      </c>
      <c r="T5">
        <v>0</v>
      </c>
      <c r="U5">
        <v>0</v>
      </c>
      <c r="V5">
        <v>0</v>
      </c>
      <c r="W5">
        <v>0</v>
      </c>
      <c r="X5">
        <v>0</v>
      </c>
      <c r="Y5">
        <v>6485</v>
      </c>
      <c r="Z5">
        <v>0</v>
      </c>
      <c r="AA5">
        <v>0</v>
      </c>
      <c r="AB5">
        <v>0</v>
      </c>
      <c r="AC5">
        <v>0</v>
      </c>
      <c r="AD5">
        <v>0</v>
      </c>
      <c r="AE5">
        <v>0</v>
      </c>
      <c r="AF5">
        <v>0</v>
      </c>
      <c r="AG5">
        <v>0</v>
      </c>
      <c r="AH5">
        <v>0</v>
      </c>
      <c r="AI5">
        <v>0</v>
      </c>
      <c r="AJ5">
        <v>0</v>
      </c>
      <c r="AK5">
        <v>0</v>
      </c>
      <c r="AL5">
        <v>0</v>
      </c>
    </row>
    <row r="6" spans="1:38" x14ac:dyDescent="0.15">
      <c r="A6" s="1">
        <v>43650.202604166669</v>
      </c>
      <c r="B6">
        <v>57</v>
      </c>
      <c r="C6">
        <v>0</v>
      </c>
      <c r="D6">
        <v>0</v>
      </c>
      <c r="E6">
        <v>20110</v>
      </c>
      <c r="F6">
        <v>29215</v>
      </c>
      <c r="G6">
        <v>-1</v>
      </c>
      <c r="H6">
        <v>0</v>
      </c>
      <c r="I6">
        <v>45</v>
      </c>
      <c r="J6">
        <v>0</v>
      </c>
      <c r="K6">
        <v>0</v>
      </c>
      <c r="L6">
        <v>6162</v>
      </c>
      <c r="M6">
        <v>1</v>
      </c>
      <c r="N6">
        <v>0</v>
      </c>
      <c r="O6">
        <v>2755</v>
      </c>
      <c r="P6">
        <v>0</v>
      </c>
      <c r="Q6">
        <v>0</v>
      </c>
      <c r="R6">
        <v>0</v>
      </c>
      <c r="S6">
        <v>0</v>
      </c>
      <c r="T6">
        <v>0</v>
      </c>
      <c r="U6">
        <v>0</v>
      </c>
      <c r="V6">
        <v>0</v>
      </c>
      <c r="W6">
        <v>0</v>
      </c>
      <c r="X6">
        <v>0</v>
      </c>
      <c r="Y6">
        <v>6173</v>
      </c>
      <c r="Z6">
        <v>0</v>
      </c>
      <c r="AA6">
        <v>0</v>
      </c>
      <c r="AB6">
        <v>0</v>
      </c>
      <c r="AC6">
        <v>0</v>
      </c>
      <c r="AD6">
        <v>0</v>
      </c>
      <c r="AE6">
        <v>0</v>
      </c>
      <c r="AF6">
        <v>0</v>
      </c>
      <c r="AG6">
        <v>0</v>
      </c>
      <c r="AH6">
        <v>0</v>
      </c>
      <c r="AI6">
        <v>0</v>
      </c>
      <c r="AJ6">
        <v>0</v>
      </c>
      <c r="AK6">
        <v>0</v>
      </c>
      <c r="AL6">
        <v>0</v>
      </c>
    </row>
    <row r="7" spans="1:38" x14ac:dyDescent="0.15">
      <c r="A7" s="1">
        <v>43650.202662037038</v>
      </c>
      <c r="B7">
        <v>351</v>
      </c>
      <c r="C7">
        <v>0</v>
      </c>
      <c r="D7">
        <v>0</v>
      </c>
      <c r="E7">
        <v>20110</v>
      </c>
      <c r="F7">
        <v>29215</v>
      </c>
      <c r="G7">
        <v>-1</v>
      </c>
      <c r="H7">
        <v>0</v>
      </c>
      <c r="I7">
        <v>140</v>
      </c>
      <c r="J7">
        <v>0</v>
      </c>
      <c r="K7">
        <v>0</v>
      </c>
      <c r="L7">
        <v>5965</v>
      </c>
      <c r="M7">
        <v>291</v>
      </c>
      <c r="N7">
        <v>0</v>
      </c>
      <c r="O7">
        <v>1263</v>
      </c>
      <c r="P7">
        <v>0</v>
      </c>
      <c r="Q7">
        <v>0</v>
      </c>
      <c r="R7">
        <v>0</v>
      </c>
      <c r="S7">
        <v>0</v>
      </c>
      <c r="T7">
        <v>0</v>
      </c>
      <c r="U7">
        <v>0</v>
      </c>
      <c r="V7">
        <v>0</v>
      </c>
      <c r="W7">
        <v>0</v>
      </c>
      <c r="X7">
        <v>0</v>
      </c>
      <c r="Y7">
        <v>5964</v>
      </c>
      <c r="Z7">
        <v>0</v>
      </c>
      <c r="AA7">
        <v>0</v>
      </c>
      <c r="AB7">
        <v>0</v>
      </c>
      <c r="AC7">
        <v>0</v>
      </c>
      <c r="AD7">
        <v>0</v>
      </c>
      <c r="AE7">
        <v>0</v>
      </c>
      <c r="AF7">
        <v>0</v>
      </c>
      <c r="AG7">
        <v>0</v>
      </c>
      <c r="AH7">
        <v>0</v>
      </c>
      <c r="AI7">
        <v>0</v>
      </c>
      <c r="AJ7">
        <v>0</v>
      </c>
      <c r="AK7">
        <v>0</v>
      </c>
      <c r="AL7">
        <v>0</v>
      </c>
    </row>
    <row r="8" spans="1:38" x14ac:dyDescent="0.15">
      <c r="A8" s="1">
        <v>43650.202719907407</v>
      </c>
      <c r="B8">
        <v>12</v>
      </c>
      <c r="C8">
        <v>0</v>
      </c>
      <c r="D8">
        <v>0</v>
      </c>
      <c r="E8">
        <v>20120</v>
      </c>
      <c r="F8">
        <v>29241</v>
      </c>
      <c r="G8">
        <v>-1</v>
      </c>
      <c r="H8">
        <v>0</v>
      </c>
      <c r="I8">
        <v>1312</v>
      </c>
      <c r="J8">
        <v>0</v>
      </c>
      <c r="K8">
        <v>0</v>
      </c>
      <c r="L8">
        <v>7084</v>
      </c>
      <c r="M8">
        <v>1</v>
      </c>
      <c r="N8">
        <v>0</v>
      </c>
      <c r="O8">
        <v>4686</v>
      </c>
      <c r="P8">
        <v>0</v>
      </c>
      <c r="Q8">
        <v>0</v>
      </c>
      <c r="R8">
        <v>0</v>
      </c>
      <c r="S8">
        <v>0</v>
      </c>
      <c r="T8">
        <v>0</v>
      </c>
      <c r="U8">
        <v>0</v>
      </c>
      <c r="V8">
        <v>0</v>
      </c>
      <c r="W8">
        <v>0</v>
      </c>
      <c r="X8">
        <v>0</v>
      </c>
      <c r="Y8">
        <v>7092</v>
      </c>
      <c r="Z8">
        <v>0</v>
      </c>
      <c r="AA8">
        <v>0</v>
      </c>
      <c r="AB8">
        <v>0</v>
      </c>
      <c r="AC8">
        <v>0</v>
      </c>
      <c r="AD8">
        <v>0</v>
      </c>
      <c r="AE8">
        <v>0</v>
      </c>
      <c r="AF8">
        <v>0</v>
      </c>
      <c r="AG8">
        <v>0</v>
      </c>
      <c r="AH8">
        <v>0</v>
      </c>
      <c r="AI8">
        <v>0</v>
      </c>
      <c r="AJ8">
        <v>0</v>
      </c>
      <c r="AK8">
        <v>0</v>
      </c>
      <c r="AL8">
        <v>0</v>
      </c>
    </row>
    <row r="9" spans="1:38" x14ac:dyDescent="0.15">
      <c r="A9" s="1">
        <v>43650.202777777777</v>
      </c>
      <c r="B9">
        <v>20</v>
      </c>
      <c r="C9">
        <v>0</v>
      </c>
      <c r="D9">
        <v>0</v>
      </c>
      <c r="E9">
        <v>20108</v>
      </c>
      <c r="F9">
        <v>29215</v>
      </c>
      <c r="G9">
        <v>-1</v>
      </c>
      <c r="H9">
        <v>0</v>
      </c>
      <c r="I9">
        <v>46</v>
      </c>
      <c r="J9">
        <v>0</v>
      </c>
      <c r="K9">
        <v>0</v>
      </c>
      <c r="L9">
        <v>5687</v>
      </c>
      <c r="M9">
        <v>1</v>
      </c>
      <c r="N9">
        <v>0</v>
      </c>
      <c r="O9">
        <v>1471</v>
      </c>
      <c r="P9">
        <v>0</v>
      </c>
      <c r="Q9">
        <v>0</v>
      </c>
      <c r="R9">
        <v>0</v>
      </c>
      <c r="S9">
        <v>0</v>
      </c>
      <c r="T9">
        <v>0</v>
      </c>
      <c r="U9">
        <v>0</v>
      </c>
      <c r="V9">
        <v>0</v>
      </c>
      <c r="W9">
        <v>0</v>
      </c>
      <c r="X9">
        <v>0</v>
      </c>
      <c r="Y9">
        <v>5681</v>
      </c>
      <c r="Z9">
        <v>0</v>
      </c>
      <c r="AA9">
        <v>0</v>
      </c>
      <c r="AB9">
        <v>0</v>
      </c>
      <c r="AC9">
        <v>0</v>
      </c>
      <c r="AD9">
        <v>0</v>
      </c>
      <c r="AE9">
        <v>0</v>
      </c>
      <c r="AF9">
        <v>0</v>
      </c>
      <c r="AG9">
        <v>0</v>
      </c>
      <c r="AH9">
        <v>0</v>
      </c>
      <c r="AI9">
        <v>0</v>
      </c>
      <c r="AJ9">
        <v>0</v>
      </c>
      <c r="AK9">
        <v>0</v>
      </c>
      <c r="AL9">
        <v>0</v>
      </c>
    </row>
    <row r="10" spans="1:38" x14ac:dyDescent="0.15">
      <c r="A10" s="1">
        <v>43650.202835648146</v>
      </c>
      <c r="B10">
        <v>21</v>
      </c>
      <c r="C10">
        <v>0</v>
      </c>
      <c r="D10">
        <v>0</v>
      </c>
      <c r="E10">
        <v>20108</v>
      </c>
      <c r="F10">
        <v>29215</v>
      </c>
      <c r="G10">
        <v>-1</v>
      </c>
      <c r="H10">
        <v>0</v>
      </c>
      <c r="I10">
        <v>28</v>
      </c>
      <c r="J10">
        <v>0</v>
      </c>
      <c r="K10">
        <v>0</v>
      </c>
      <c r="L10">
        <v>5688</v>
      </c>
      <c r="M10">
        <v>0</v>
      </c>
      <c r="N10">
        <v>0</v>
      </c>
      <c r="O10">
        <v>1284</v>
      </c>
      <c r="P10">
        <v>0</v>
      </c>
      <c r="Q10">
        <v>0</v>
      </c>
      <c r="R10">
        <v>0</v>
      </c>
      <c r="S10">
        <v>0</v>
      </c>
      <c r="T10">
        <v>0</v>
      </c>
      <c r="U10">
        <v>0</v>
      </c>
      <c r="V10">
        <v>0</v>
      </c>
      <c r="W10">
        <v>0</v>
      </c>
      <c r="X10">
        <v>0</v>
      </c>
      <c r="Y10">
        <v>5664</v>
      </c>
      <c r="Z10">
        <v>0</v>
      </c>
      <c r="AA10">
        <v>0</v>
      </c>
      <c r="AB10">
        <v>0</v>
      </c>
      <c r="AC10">
        <v>0</v>
      </c>
      <c r="AD10">
        <v>0</v>
      </c>
      <c r="AE10">
        <v>0</v>
      </c>
      <c r="AF10">
        <v>0</v>
      </c>
      <c r="AG10">
        <v>0</v>
      </c>
      <c r="AH10">
        <v>0</v>
      </c>
      <c r="AI10">
        <v>0</v>
      </c>
      <c r="AJ10">
        <v>0</v>
      </c>
      <c r="AK10">
        <v>0</v>
      </c>
      <c r="AL10">
        <v>0</v>
      </c>
    </row>
    <row r="11" spans="1:38" x14ac:dyDescent="0.15">
      <c r="A11" s="1">
        <v>43650.202893518515</v>
      </c>
      <c r="B11">
        <v>21</v>
      </c>
      <c r="C11">
        <v>0</v>
      </c>
      <c r="D11">
        <v>0</v>
      </c>
      <c r="E11">
        <v>20108</v>
      </c>
      <c r="F11">
        <v>29215</v>
      </c>
      <c r="G11">
        <v>-1</v>
      </c>
      <c r="H11">
        <v>0</v>
      </c>
      <c r="I11">
        <v>40</v>
      </c>
      <c r="J11">
        <v>0</v>
      </c>
      <c r="K11">
        <v>0</v>
      </c>
      <c r="L11">
        <v>5681</v>
      </c>
      <c r="M11">
        <v>0</v>
      </c>
      <c r="N11">
        <v>0</v>
      </c>
      <c r="O11">
        <v>1255</v>
      </c>
      <c r="P11">
        <v>0</v>
      </c>
      <c r="Q11">
        <v>0</v>
      </c>
      <c r="R11">
        <v>0</v>
      </c>
      <c r="S11">
        <v>0</v>
      </c>
      <c r="T11">
        <v>0</v>
      </c>
      <c r="U11">
        <v>0</v>
      </c>
      <c r="V11">
        <v>0</v>
      </c>
      <c r="W11">
        <v>0</v>
      </c>
      <c r="X11">
        <v>0</v>
      </c>
      <c r="Y11">
        <v>5663</v>
      </c>
      <c r="Z11">
        <v>0</v>
      </c>
      <c r="AA11">
        <v>0</v>
      </c>
      <c r="AB11">
        <v>0</v>
      </c>
      <c r="AC11">
        <v>0</v>
      </c>
      <c r="AD11">
        <v>0</v>
      </c>
      <c r="AE11">
        <v>0</v>
      </c>
      <c r="AF11">
        <v>0</v>
      </c>
      <c r="AG11">
        <v>0</v>
      </c>
      <c r="AH11">
        <v>0</v>
      </c>
      <c r="AI11">
        <v>0</v>
      </c>
      <c r="AJ11">
        <v>0</v>
      </c>
      <c r="AK11">
        <v>0</v>
      </c>
      <c r="AL11">
        <v>0</v>
      </c>
    </row>
    <row r="12" spans="1:38" x14ac:dyDescent="0.15">
      <c r="A12" s="1">
        <v>43650.202951388892</v>
      </c>
      <c r="B12">
        <v>23</v>
      </c>
      <c r="C12">
        <v>0</v>
      </c>
      <c r="D12">
        <v>0</v>
      </c>
      <c r="E12">
        <v>20108</v>
      </c>
      <c r="F12">
        <v>29215</v>
      </c>
      <c r="G12">
        <v>-1</v>
      </c>
      <c r="H12">
        <v>0</v>
      </c>
      <c r="I12">
        <v>57</v>
      </c>
      <c r="J12">
        <v>0</v>
      </c>
      <c r="K12">
        <v>0</v>
      </c>
      <c r="L12">
        <v>7247</v>
      </c>
      <c r="M12">
        <v>0</v>
      </c>
      <c r="N12">
        <v>0</v>
      </c>
      <c r="O12">
        <v>1386</v>
      </c>
      <c r="P12">
        <v>0</v>
      </c>
      <c r="Q12">
        <v>0</v>
      </c>
      <c r="R12">
        <v>0</v>
      </c>
      <c r="S12">
        <v>0</v>
      </c>
      <c r="T12">
        <v>0</v>
      </c>
      <c r="U12">
        <v>0</v>
      </c>
      <c r="V12">
        <v>0</v>
      </c>
      <c r="W12">
        <v>0</v>
      </c>
      <c r="X12">
        <v>0</v>
      </c>
      <c r="Y12">
        <v>7240</v>
      </c>
      <c r="Z12">
        <v>0</v>
      </c>
      <c r="AA12">
        <v>0</v>
      </c>
      <c r="AB12">
        <v>0</v>
      </c>
      <c r="AC12">
        <v>0</v>
      </c>
      <c r="AD12">
        <v>0</v>
      </c>
      <c r="AE12">
        <v>0</v>
      </c>
      <c r="AF12">
        <v>0</v>
      </c>
      <c r="AG12">
        <v>0</v>
      </c>
      <c r="AH12">
        <v>0</v>
      </c>
      <c r="AI12">
        <v>0</v>
      </c>
      <c r="AJ12">
        <v>0</v>
      </c>
      <c r="AK12">
        <v>0</v>
      </c>
      <c r="AL12">
        <v>0</v>
      </c>
    </row>
    <row r="13" spans="1:38" x14ac:dyDescent="0.15">
      <c r="A13" s="1">
        <v>43650.203009259261</v>
      </c>
      <c r="B13">
        <v>28</v>
      </c>
      <c r="C13">
        <v>0</v>
      </c>
      <c r="D13">
        <v>0</v>
      </c>
      <c r="E13">
        <v>20108</v>
      </c>
      <c r="F13">
        <v>29215</v>
      </c>
      <c r="G13">
        <v>-1</v>
      </c>
      <c r="H13">
        <v>0</v>
      </c>
      <c r="I13">
        <v>36</v>
      </c>
      <c r="J13">
        <v>0</v>
      </c>
      <c r="K13">
        <v>0</v>
      </c>
      <c r="L13">
        <v>6160</v>
      </c>
      <c r="M13">
        <v>1</v>
      </c>
      <c r="N13">
        <v>0</v>
      </c>
      <c r="O13">
        <v>1825</v>
      </c>
      <c r="P13">
        <v>0</v>
      </c>
      <c r="Q13">
        <v>0</v>
      </c>
      <c r="R13">
        <v>0</v>
      </c>
      <c r="S13">
        <v>0</v>
      </c>
      <c r="T13">
        <v>0</v>
      </c>
      <c r="U13">
        <v>0</v>
      </c>
      <c r="V13">
        <v>0</v>
      </c>
      <c r="W13">
        <v>0</v>
      </c>
      <c r="X13">
        <v>0</v>
      </c>
      <c r="Y13">
        <v>6159</v>
      </c>
      <c r="Z13">
        <v>0</v>
      </c>
      <c r="AA13">
        <v>0</v>
      </c>
      <c r="AB13">
        <v>0</v>
      </c>
      <c r="AC13">
        <v>0</v>
      </c>
      <c r="AD13">
        <v>0</v>
      </c>
      <c r="AE13">
        <v>0</v>
      </c>
      <c r="AF13">
        <v>0</v>
      </c>
      <c r="AG13">
        <v>0</v>
      </c>
      <c r="AH13">
        <v>0</v>
      </c>
      <c r="AI13">
        <v>0</v>
      </c>
      <c r="AJ13">
        <v>0</v>
      </c>
      <c r="AK13">
        <v>0</v>
      </c>
      <c r="AL13">
        <v>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heetViews>
  <sheetFormatPr defaultRowHeight="13.5" x14ac:dyDescent="0.15"/>
  <cols>
    <col min="1" max="1" width="24.5" style="2" bestFit="1" customWidth="1"/>
    <col min="2" max="2" width="10.625" customWidth="1"/>
    <col min="3" max="3" width="45" bestFit="1" customWidth="1"/>
    <col min="4" max="4" width="39.375" bestFit="1" customWidth="1"/>
  </cols>
  <sheetData>
    <row r="1" spans="1:5" x14ac:dyDescent="0.15">
      <c r="A1" s="2" t="s">
        <v>0</v>
      </c>
      <c r="B1" s="4">
        <v>43632.164583333331</v>
      </c>
    </row>
    <row r="2" spans="1:5" x14ac:dyDescent="0.15">
      <c r="A2" s="2" t="s">
        <v>1</v>
      </c>
      <c r="B2" s="5" t="s">
        <v>2</v>
      </c>
      <c r="C2" t="s">
        <v>3</v>
      </c>
      <c r="D2" t="s">
        <v>4</v>
      </c>
      <c r="E2" t="s">
        <v>5</v>
      </c>
    </row>
    <row r="3" spans="1:5" x14ac:dyDescent="0.15">
      <c r="A3" s="2" t="s">
        <v>6</v>
      </c>
      <c r="B3" s="5" t="s">
        <v>7</v>
      </c>
    </row>
    <row r="4" spans="1:5" x14ac:dyDescent="0.15">
      <c r="A4" s="2" t="s">
        <v>8</v>
      </c>
      <c r="B4" s="5">
        <v>16</v>
      </c>
    </row>
    <row r="5" spans="1:5" x14ac:dyDescent="0.15">
      <c r="A5" s="2" t="s">
        <v>9</v>
      </c>
      <c r="B5" s="6">
        <v>43650</v>
      </c>
    </row>
    <row r="6" spans="1:5" x14ac:dyDescent="0.15">
      <c r="A6" s="2" t="s">
        <v>10</v>
      </c>
      <c r="B6" s="5">
        <v>11</v>
      </c>
    </row>
    <row r="7" spans="1:5" x14ac:dyDescent="0.15">
      <c r="A7" s="2" t="s">
        <v>11</v>
      </c>
      <c r="B7" s="5">
        <v>150</v>
      </c>
    </row>
    <row r="8" spans="1:5" x14ac:dyDescent="0.15">
      <c r="A8" s="2" t="s">
        <v>12</v>
      </c>
      <c r="B8" s="5" t="s">
        <v>13</v>
      </c>
    </row>
    <row r="9" spans="1:5" x14ac:dyDescent="0.15">
      <c r="A9" s="2" t="s">
        <v>14</v>
      </c>
      <c r="B9" s="5">
        <v>5</v>
      </c>
    </row>
    <row r="10" spans="1:5" x14ac:dyDescent="0.15">
      <c r="A10" s="2" t="s">
        <v>15</v>
      </c>
      <c r="B10" s="5">
        <v>256</v>
      </c>
      <c r="C10" t="s">
        <v>16</v>
      </c>
    </row>
    <row r="11" spans="1:5" x14ac:dyDescent="0.15">
      <c r="A11" s="2" t="s">
        <v>17</v>
      </c>
      <c r="B11" s="5">
        <v>8</v>
      </c>
    </row>
    <row r="12" spans="1:5" x14ac:dyDescent="0.15">
      <c r="A12" s="2" t="s">
        <v>18</v>
      </c>
      <c r="B12" s="5" t="s">
        <v>19</v>
      </c>
    </row>
    <row r="13" spans="1:5" x14ac:dyDescent="0.15">
      <c r="A13" s="2" t="s">
        <v>20</v>
      </c>
      <c r="B13" s="5" t="s">
        <v>21</v>
      </c>
    </row>
    <row r="14" spans="1:5" x14ac:dyDescent="0.15">
      <c r="A14" s="2" t="s">
        <v>22</v>
      </c>
      <c r="B14" s="5">
        <v>12</v>
      </c>
    </row>
    <row r="15" spans="1:5" x14ac:dyDescent="0.15">
      <c r="A15" s="2" t="s">
        <v>23</v>
      </c>
      <c r="B15" s="7">
        <v>3.3707175925925923E-3</v>
      </c>
    </row>
    <row r="16" spans="1:5" x14ac:dyDescent="0.15">
      <c r="A16" s="2" t="s">
        <v>24</v>
      </c>
      <c r="B16" s="5" t="s">
        <v>25</v>
      </c>
    </row>
    <row r="17" spans="1:3" x14ac:dyDescent="0.15">
      <c r="A17" s="2" t="s">
        <v>26</v>
      </c>
      <c r="B17" s="5" t="s">
        <v>27</v>
      </c>
    </row>
    <row r="18" spans="1:3" x14ac:dyDescent="0.15">
      <c r="A18" s="2" t="s">
        <v>698</v>
      </c>
      <c r="B18" s="5" t="s">
        <v>28</v>
      </c>
      <c r="C18">
        <v>4</v>
      </c>
    </row>
    <row r="19" spans="1:3" x14ac:dyDescent="0.15">
      <c r="A19" s="2" t="s">
        <v>697</v>
      </c>
      <c r="B19" s="5" t="s">
        <v>29</v>
      </c>
      <c r="C19">
        <v>3299.4839999999999</v>
      </c>
    </row>
    <row r="20" spans="1:3" x14ac:dyDescent="0.15">
      <c r="A20" s="2" t="s">
        <v>696</v>
      </c>
      <c r="B20" s="5" t="s">
        <v>30</v>
      </c>
      <c r="C20" t="s">
        <v>31</v>
      </c>
    </row>
    <row r="21" spans="1:3" x14ac:dyDescent="0.15">
      <c r="A21" s="2" t="s">
        <v>695</v>
      </c>
      <c r="B21" s="5" t="s">
        <v>32</v>
      </c>
      <c r="C21">
        <v>1</v>
      </c>
    </row>
    <row r="22" spans="1:3" x14ac:dyDescent="0.15">
      <c r="A22" s="2" t="s">
        <v>694</v>
      </c>
      <c r="B22" s="5" t="s">
        <v>33</v>
      </c>
      <c r="C22" t="s">
        <v>34</v>
      </c>
    </row>
    <row r="23" spans="1:3" x14ac:dyDescent="0.15">
      <c r="A23" s="2" t="s">
        <v>693</v>
      </c>
      <c r="B23" s="5" t="s">
        <v>35</v>
      </c>
      <c r="C23">
        <v>16</v>
      </c>
    </row>
    <row r="24" spans="1:3" x14ac:dyDescent="0.15">
      <c r="A24" s="2" t="s">
        <v>692</v>
      </c>
      <c r="B24" s="5" t="s">
        <v>36</v>
      </c>
      <c r="C24">
        <v>6605.16</v>
      </c>
    </row>
    <row r="25" spans="1:3" x14ac:dyDescent="0.15">
      <c r="A25" s="2" t="s">
        <v>691</v>
      </c>
      <c r="B25" s="5" t="s">
        <v>37</v>
      </c>
      <c r="C25">
        <v>2</v>
      </c>
    </row>
    <row r="26" spans="1:3" x14ac:dyDescent="0.15">
      <c r="A26" s="2" t="s">
        <v>699</v>
      </c>
      <c r="B26" t="s">
        <v>700</v>
      </c>
    </row>
    <row r="27" spans="1:3" x14ac:dyDescent="0.15">
      <c r="A27" s="2" t="s">
        <v>701</v>
      </c>
      <c r="B27" t="s">
        <v>702</v>
      </c>
    </row>
    <row r="28" spans="1:3" x14ac:dyDescent="0.15">
      <c r="A28" s="2" t="s">
        <v>703</v>
      </c>
      <c r="B28" t="s">
        <v>704</v>
      </c>
    </row>
    <row r="29" spans="1:3" x14ac:dyDescent="0.15">
      <c r="A29" s="2" t="s">
        <v>705</v>
      </c>
      <c r="B29" t="s">
        <v>706</v>
      </c>
    </row>
    <row r="30" spans="1:3" x14ac:dyDescent="0.15">
      <c r="A30" s="2" t="s">
        <v>787</v>
      </c>
      <c r="B30" t="s">
        <v>788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3.5" x14ac:dyDescent="0.15"/>
  <cols>
    <col min="2" max="2" width="9" style="1"/>
    <col min="3" max="3" width="10.5" style="3" bestFit="1" customWidth="1"/>
  </cols>
  <sheetData>
    <row r="1" spans="1:4" x14ac:dyDescent="0.15">
      <c r="A1" t="s">
        <v>508</v>
      </c>
      <c r="B1" s="1">
        <v>0.20237268518518517</v>
      </c>
      <c r="C1" s="3">
        <v>43650</v>
      </c>
      <c r="D1" s="13">
        <v>43650.202372685184</v>
      </c>
    </row>
    <row r="2" spans="1:4" x14ac:dyDescent="0.15">
      <c r="A2" t="s">
        <v>509</v>
      </c>
      <c r="B2" s="1">
        <v>0.20243055555555556</v>
      </c>
      <c r="C2" s="3">
        <v>43650</v>
      </c>
      <c r="D2" s="13">
        <v>43650.202430555553</v>
      </c>
    </row>
    <row r="3" spans="1:4" x14ac:dyDescent="0.15">
      <c r="A3" t="s">
        <v>510</v>
      </c>
      <c r="B3" s="1">
        <v>0.20248842592592595</v>
      </c>
      <c r="C3" s="3">
        <v>43650</v>
      </c>
      <c r="D3" s="13">
        <v>43650.202488425923</v>
      </c>
    </row>
    <row r="4" spans="1:4" x14ac:dyDescent="0.15">
      <c r="A4" t="s">
        <v>511</v>
      </c>
      <c r="B4" s="1">
        <v>0.20254629629629628</v>
      </c>
      <c r="C4" s="3">
        <v>43650</v>
      </c>
      <c r="D4" s="13">
        <v>43650.202546296299</v>
      </c>
    </row>
    <row r="5" spans="1:4" x14ac:dyDescent="0.15">
      <c r="A5" t="s">
        <v>512</v>
      </c>
      <c r="B5" s="1">
        <v>0.20260416666666667</v>
      </c>
      <c r="C5" s="3">
        <v>43650</v>
      </c>
      <c r="D5" s="13">
        <v>43650.202604166669</v>
      </c>
    </row>
    <row r="6" spans="1:4" x14ac:dyDescent="0.15">
      <c r="A6" t="s">
        <v>513</v>
      </c>
      <c r="B6" s="1">
        <v>0.20266203703703703</v>
      </c>
      <c r="C6" s="3">
        <v>43650</v>
      </c>
      <c r="D6" s="13">
        <v>43650.202662037038</v>
      </c>
    </row>
    <row r="7" spans="1:4" x14ac:dyDescent="0.15">
      <c r="A7" t="s">
        <v>514</v>
      </c>
      <c r="B7" s="1">
        <v>0.20271990740740742</v>
      </c>
      <c r="C7" s="3">
        <v>43650</v>
      </c>
      <c r="D7" s="13">
        <v>43650.202719907407</v>
      </c>
    </row>
    <row r="8" spans="1:4" x14ac:dyDescent="0.15">
      <c r="A8" t="s">
        <v>515</v>
      </c>
      <c r="B8" s="1">
        <v>0.20277777777777781</v>
      </c>
      <c r="C8" s="3">
        <v>43650</v>
      </c>
      <c r="D8" s="13">
        <v>43650.202777777777</v>
      </c>
    </row>
    <row r="9" spans="1:4" x14ac:dyDescent="0.15">
      <c r="A9" t="s">
        <v>516</v>
      </c>
      <c r="B9" s="1">
        <v>0.20283564814814814</v>
      </c>
      <c r="C9" s="3">
        <v>43650</v>
      </c>
      <c r="D9" s="13">
        <v>43650.202835648146</v>
      </c>
    </row>
    <row r="10" spans="1:4" x14ac:dyDescent="0.15">
      <c r="A10" t="s">
        <v>517</v>
      </c>
      <c r="B10" s="1">
        <v>0.20289351851851853</v>
      </c>
      <c r="C10" s="3">
        <v>43650</v>
      </c>
      <c r="D10" s="13">
        <v>43650.202893518515</v>
      </c>
    </row>
    <row r="11" spans="1:4" x14ac:dyDescent="0.15">
      <c r="A11" t="s">
        <v>518</v>
      </c>
      <c r="B11" s="1">
        <v>0.20295138888888889</v>
      </c>
      <c r="C11" s="3">
        <v>43650</v>
      </c>
      <c r="D11" s="13">
        <v>43650.202951388892</v>
      </c>
    </row>
    <row r="12" spans="1:4" x14ac:dyDescent="0.15">
      <c r="A12" t="s">
        <v>519</v>
      </c>
      <c r="B12" s="1">
        <v>0.20300925925925925</v>
      </c>
      <c r="C12" s="3">
        <v>43650</v>
      </c>
      <c r="D12" s="13">
        <v>43650.203009259261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502</v>
      </c>
      <c r="B1" t="s">
        <v>503</v>
      </c>
      <c r="C1" t="s">
        <v>504</v>
      </c>
      <c r="D1" t="s">
        <v>505</v>
      </c>
      <c r="E1" t="s">
        <v>506</v>
      </c>
      <c r="F1" t="s">
        <v>507</v>
      </c>
      <c r="J1" t="s">
        <v>722</v>
      </c>
    </row>
    <row r="2" spans="1:10" x14ac:dyDescent="0.15">
      <c r="A2" s="1">
        <v>43650.202372685184</v>
      </c>
      <c r="B2">
        <v>4.8</v>
      </c>
      <c r="C2">
        <v>0.7</v>
      </c>
      <c r="D2">
        <v>1.4</v>
      </c>
      <c r="E2">
        <v>93.2</v>
      </c>
      <c r="F2">
        <v>0</v>
      </c>
      <c r="J2">
        <v>5.5</v>
      </c>
    </row>
    <row r="3" spans="1:10" x14ac:dyDescent="0.15">
      <c r="A3" s="1">
        <v>43650.202430555553</v>
      </c>
      <c r="B3">
        <v>5.8</v>
      </c>
      <c r="C3">
        <v>0.8</v>
      </c>
      <c r="D3">
        <v>0</v>
      </c>
      <c r="E3">
        <v>93.4</v>
      </c>
      <c r="F3">
        <v>0</v>
      </c>
      <c r="J3">
        <v>6.6</v>
      </c>
    </row>
    <row r="4" spans="1:10" x14ac:dyDescent="0.15">
      <c r="A4" s="1">
        <v>43650.202488425923</v>
      </c>
      <c r="B4">
        <v>1.2</v>
      </c>
      <c r="C4">
        <v>0.8</v>
      </c>
      <c r="D4">
        <v>0.2</v>
      </c>
      <c r="E4">
        <v>97.8</v>
      </c>
      <c r="F4">
        <v>0</v>
      </c>
      <c r="J4">
        <v>2</v>
      </c>
    </row>
    <row r="5" spans="1:10" x14ac:dyDescent="0.15">
      <c r="A5" s="1">
        <v>43650.202546296299</v>
      </c>
      <c r="B5">
        <v>0.8</v>
      </c>
      <c r="C5">
        <v>0.4</v>
      </c>
      <c r="D5">
        <v>0.4</v>
      </c>
      <c r="E5">
        <v>98.4</v>
      </c>
      <c r="F5">
        <v>0</v>
      </c>
      <c r="J5">
        <v>1.2000000000000002</v>
      </c>
    </row>
    <row r="6" spans="1:10" x14ac:dyDescent="0.15">
      <c r="A6" s="1">
        <v>43650.202604166669</v>
      </c>
      <c r="B6">
        <v>1.4</v>
      </c>
      <c r="C6">
        <v>1</v>
      </c>
      <c r="D6">
        <v>0.4</v>
      </c>
      <c r="E6">
        <v>97.2</v>
      </c>
      <c r="F6">
        <v>0</v>
      </c>
      <c r="J6">
        <v>2.4</v>
      </c>
    </row>
    <row r="7" spans="1:10" x14ac:dyDescent="0.15">
      <c r="A7" s="1">
        <v>43650.202662037038</v>
      </c>
      <c r="B7">
        <v>1</v>
      </c>
      <c r="C7">
        <v>0.8</v>
      </c>
      <c r="D7">
        <v>0.2</v>
      </c>
      <c r="E7">
        <v>98</v>
      </c>
      <c r="F7">
        <v>0</v>
      </c>
      <c r="J7">
        <v>1.8</v>
      </c>
    </row>
    <row r="8" spans="1:10" x14ac:dyDescent="0.15">
      <c r="A8" s="1">
        <v>43650.202719907407</v>
      </c>
      <c r="B8">
        <v>1.6</v>
      </c>
      <c r="C8">
        <v>0.8</v>
      </c>
      <c r="D8">
        <v>0.6</v>
      </c>
      <c r="E8">
        <v>97</v>
      </c>
      <c r="F8">
        <v>0</v>
      </c>
      <c r="J8">
        <v>2.4000000000000004</v>
      </c>
    </row>
    <row r="9" spans="1:10" x14ac:dyDescent="0.15">
      <c r="A9" s="1">
        <v>43650.202777777777</v>
      </c>
      <c r="B9">
        <v>2</v>
      </c>
      <c r="C9">
        <v>0.8</v>
      </c>
      <c r="D9">
        <v>0.4</v>
      </c>
      <c r="E9">
        <v>96.8</v>
      </c>
      <c r="F9">
        <v>0</v>
      </c>
      <c r="J9">
        <v>2.8</v>
      </c>
    </row>
    <row r="10" spans="1:10" x14ac:dyDescent="0.15">
      <c r="A10" s="1">
        <v>43650.202835648146</v>
      </c>
      <c r="B10">
        <v>1.4</v>
      </c>
      <c r="C10">
        <v>0.6</v>
      </c>
      <c r="D10">
        <v>0.4</v>
      </c>
      <c r="E10">
        <v>97.6</v>
      </c>
      <c r="F10">
        <v>0</v>
      </c>
      <c r="J10">
        <v>2</v>
      </c>
    </row>
    <row r="11" spans="1:10" x14ac:dyDescent="0.15">
      <c r="A11" s="1">
        <v>43650.202893518515</v>
      </c>
      <c r="B11">
        <v>1</v>
      </c>
      <c r="C11">
        <v>0.6</v>
      </c>
      <c r="D11">
        <v>0.4</v>
      </c>
      <c r="E11">
        <v>98</v>
      </c>
      <c r="F11">
        <v>0</v>
      </c>
      <c r="J11">
        <v>1.6</v>
      </c>
    </row>
    <row r="12" spans="1:10" x14ac:dyDescent="0.15">
      <c r="A12" s="1">
        <v>43650.202951388892</v>
      </c>
      <c r="B12">
        <v>0.8</v>
      </c>
      <c r="C12">
        <v>0.8</v>
      </c>
      <c r="D12">
        <v>0.4</v>
      </c>
      <c r="E12">
        <v>98</v>
      </c>
      <c r="F12">
        <v>0</v>
      </c>
      <c r="J12">
        <v>1.6</v>
      </c>
    </row>
    <row r="13" spans="1:10" x14ac:dyDescent="0.15">
      <c r="A13" s="1">
        <v>43650.203009259261</v>
      </c>
      <c r="B13">
        <v>1</v>
      </c>
      <c r="C13">
        <v>0.8</v>
      </c>
      <c r="D13">
        <v>0.6</v>
      </c>
      <c r="E13">
        <v>97.6</v>
      </c>
      <c r="F13">
        <v>0</v>
      </c>
      <c r="J13">
        <v>1.8</v>
      </c>
    </row>
    <row r="15" spans="1:10" x14ac:dyDescent="0.15">
      <c r="A15" t="s">
        <v>723</v>
      </c>
      <c r="B15">
        <v>1.9000000000000001</v>
      </c>
      <c r="C15">
        <v>0.7416666666666667</v>
      </c>
      <c r="D15">
        <v>0.45</v>
      </c>
      <c r="E15">
        <v>96.916666666666671</v>
      </c>
      <c r="F15">
        <v>0</v>
      </c>
      <c r="G15" t="e">
        <v>#DIV/0!</v>
      </c>
      <c r="H15" t="e">
        <v>#DIV/0!</v>
      </c>
      <c r="I15" t="e">
        <v>#DIV/0!</v>
      </c>
      <c r="J15">
        <v>2.6416666666666671</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521</v>
      </c>
      <c r="B1" t="s">
        <v>503</v>
      </c>
      <c r="C1" t="s">
        <v>504</v>
      </c>
      <c r="D1" t="s">
        <v>505</v>
      </c>
      <c r="E1" t="s">
        <v>506</v>
      </c>
      <c r="F1" t="s">
        <v>507</v>
      </c>
      <c r="J1" t="s">
        <v>722</v>
      </c>
    </row>
    <row r="2" spans="1:10" x14ac:dyDescent="0.15">
      <c r="A2" s="1">
        <v>43650.202372685184</v>
      </c>
      <c r="B2">
        <v>0.7</v>
      </c>
      <c r="C2">
        <v>0.7</v>
      </c>
      <c r="D2">
        <v>0</v>
      </c>
      <c r="E2">
        <v>98.7</v>
      </c>
      <c r="F2">
        <v>0</v>
      </c>
      <c r="J2">
        <v>1.4</v>
      </c>
    </row>
    <row r="3" spans="1:10" x14ac:dyDescent="0.15">
      <c r="A3" s="1">
        <v>43650.202430555553</v>
      </c>
      <c r="B3">
        <v>3.4</v>
      </c>
      <c r="C3">
        <v>0.8</v>
      </c>
      <c r="D3">
        <v>0</v>
      </c>
      <c r="E3">
        <v>95.8</v>
      </c>
      <c r="F3">
        <v>0</v>
      </c>
      <c r="J3">
        <v>4.2</v>
      </c>
    </row>
    <row r="4" spans="1:10" x14ac:dyDescent="0.15">
      <c r="A4" s="1">
        <v>43650.202488425923</v>
      </c>
      <c r="B4">
        <v>6.6</v>
      </c>
      <c r="C4">
        <v>1.2</v>
      </c>
      <c r="D4">
        <v>0</v>
      </c>
      <c r="E4">
        <v>92.2</v>
      </c>
      <c r="F4">
        <v>0</v>
      </c>
      <c r="J4">
        <v>7.8</v>
      </c>
    </row>
    <row r="5" spans="1:10" x14ac:dyDescent="0.15">
      <c r="A5" s="1">
        <v>43650.202546296299</v>
      </c>
      <c r="B5">
        <v>5.4</v>
      </c>
      <c r="C5">
        <v>0.8</v>
      </c>
      <c r="D5">
        <v>0</v>
      </c>
      <c r="E5">
        <v>93.8</v>
      </c>
      <c r="F5">
        <v>0</v>
      </c>
      <c r="J5">
        <v>6.2</v>
      </c>
    </row>
    <row r="6" spans="1:10" x14ac:dyDescent="0.15">
      <c r="A6" s="1">
        <v>43650.202604166669</v>
      </c>
      <c r="B6">
        <v>4</v>
      </c>
      <c r="C6">
        <v>0.8</v>
      </c>
      <c r="D6">
        <v>0</v>
      </c>
      <c r="E6">
        <v>95.2</v>
      </c>
      <c r="F6">
        <v>0</v>
      </c>
      <c r="J6">
        <v>4.8</v>
      </c>
    </row>
    <row r="7" spans="1:10" x14ac:dyDescent="0.15">
      <c r="A7" s="1">
        <v>43650.202662037038</v>
      </c>
      <c r="B7">
        <v>4.8</v>
      </c>
      <c r="C7">
        <v>1.2</v>
      </c>
      <c r="D7">
        <v>0</v>
      </c>
      <c r="E7">
        <v>94</v>
      </c>
      <c r="F7">
        <v>0</v>
      </c>
      <c r="J7">
        <v>6</v>
      </c>
    </row>
    <row r="8" spans="1:10" x14ac:dyDescent="0.15">
      <c r="A8" s="1">
        <v>43650.202719907407</v>
      </c>
      <c r="B8">
        <v>10.6</v>
      </c>
      <c r="C8">
        <v>1.4</v>
      </c>
      <c r="D8">
        <v>0</v>
      </c>
      <c r="E8">
        <v>88</v>
      </c>
      <c r="F8">
        <v>0</v>
      </c>
      <c r="J8">
        <v>12</v>
      </c>
    </row>
    <row r="9" spans="1:10" x14ac:dyDescent="0.15">
      <c r="A9" s="1">
        <v>43650.202777777777</v>
      </c>
      <c r="B9">
        <v>8.5</v>
      </c>
      <c r="C9">
        <v>1</v>
      </c>
      <c r="D9">
        <v>0</v>
      </c>
      <c r="E9">
        <v>90.5</v>
      </c>
      <c r="F9">
        <v>0</v>
      </c>
      <c r="J9">
        <v>9.5</v>
      </c>
    </row>
    <row r="10" spans="1:10" x14ac:dyDescent="0.15">
      <c r="A10" s="1">
        <v>43650.202835648146</v>
      </c>
      <c r="B10">
        <v>6.4</v>
      </c>
      <c r="C10">
        <v>1.2</v>
      </c>
      <c r="D10">
        <v>0</v>
      </c>
      <c r="E10">
        <v>92.4</v>
      </c>
      <c r="F10">
        <v>0</v>
      </c>
      <c r="J10">
        <v>7.6000000000000005</v>
      </c>
    </row>
    <row r="11" spans="1:10" x14ac:dyDescent="0.15">
      <c r="A11" s="1">
        <v>43650.202893518515</v>
      </c>
      <c r="B11">
        <v>7.2</v>
      </c>
      <c r="C11">
        <v>1</v>
      </c>
      <c r="D11">
        <v>0</v>
      </c>
      <c r="E11">
        <v>91.8</v>
      </c>
      <c r="F11">
        <v>0</v>
      </c>
      <c r="J11">
        <v>8.1999999999999993</v>
      </c>
    </row>
    <row r="12" spans="1:10" x14ac:dyDescent="0.15">
      <c r="A12" s="1">
        <v>43650.202951388892</v>
      </c>
      <c r="B12">
        <v>6.7</v>
      </c>
      <c r="C12">
        <v>1.4</v>
      </c>
      <c r="D12">
        <v>0</v>
      </c>
      <c r="E12">
        <v>91.9</v>
      </c>
      <c r="F12">
        <v>0</v>
      </c>
      <c r="J12">
        <v>8.1</v>
      </c>
    </row>
    <row r="13" spans="1:10" x14ac:dyDescent="0.15">
      <c r="A13" s="1">
        <v>43650.203009259261</v>
      </c>
      <c r="B13">
        <v>2.8</v>
      </c>
      <c r="C13">
        <v>1</v>
      </c>
      <c r="D13">
        <v>0</v>
      </c>
      <c r="E13">
        <v>96.2</v>
      </c>
      <c r="F13">
        <v>0</v>
      </c>
      <c r="J13">
        <v>3.8</v>
      </c>
    </row>
    <row r="15" spans="1:10" x14ac:dyDescent="0.15">
      <c r="A15" t="s">
        <v>723</v>
      </c>
      <c r="B15">
        <v>5.5916666666666659</v>
      </c>
      <c r="C15">
        <v>1.0416666666666667</v>
      </c>
      <c r="D15">
        <v>0</v>
      </c>
      <c r="E15">
        <v>93.375</v>
      </c>
      <c r="F15">
        <v>0</v>
      </c>
      <c r="G15" t="e">
        <v>#DIV/0!</v>
      </c>
      <c r="H15" t="e">
        <v>#DIV/0!</v>
      </c>
      <c r="I15" t="e">
        <v>#DIV/0!</v>
      </c>
      <c r="J15">
        <v>6.6333333333333329</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523</v>
      </c>
      <c r="B1" t="s">
        <v>503</v>
      </c>
      <c r="C1" t="s">
        <v>504</v>
      </c>
      <c r="D1" t="s">
        <v>505</v>
      </c>
      <c r="E1" t="s">
        <v>506</v>
      </c>
      <c r="F1" t="s">
        <v>507</v>
      </c>
      <c r="J1" t="s">
        <v>722</v>
      </c>
    </row>
    <row r="2" spans="1:10" x14ac:dyDescent="0.15">
      <c r="A2" s="1">
        <v>43650.202372685184</v>
      </c>
      <c r="B2">
        <v>4.0999999999999996</v>
      </c>
      <c r="C2">
        <v>0.7</v>
      </c>
      <c r="D2">
        <v>0.7</v>
      </c>
      <c r="E2">
        <v>94.5</v>
      </c>
      <c r="F2">
        <v>0</v>
      </c>
      <c r="J2">
        <v>4.8</v>
      </c>
    </row>
    <row r="3" spans="1:10" x14ac:dyDescent="0.15">
      <c r="A3" s="1">
        <v>43650.202430555553</v>
      </c>
      <c r="B3">
        <v>1.6</v>
      </c>
      <c r="C3">
        <v>1</v>
      </c>
      <c r="D3">
        <v>0.2</v>
      </c>
      <c r="E3">
        <v>97.2</v>
      </c>
      <c r="F3">
        <v>0</v>
      </c>
      <c r="J3">
        <v>2.6</v>
      </c>
    </row>
    <row r="4" spans="1:10" x14ac:dyDescent="0.15">
      <c r="A4" s="1">
        <v>43650.202488425923</v>
      </c>
      <c r="B4">
        <v>1.4</v>
      </c>
      <c r="C4">
        <v>0.6</v>
      </c>
      <c r="D4">
        <v>0.2</v>
      </c>
      <c r="E4">
        <v>97.8</v>
      </c>
      <c r="F4">
        <v>0</v>
      </c>
      <c r="J4">
        <v>2</v>
      </c>
    </row>
    <row r="5" spans="1:10" x14ac:dyDescent="0.15">
      <c r="A5" s="1">
        <v>43650.202546296299</v>
      </c>
      <c r="B5">
        <v>1.2</v>
      </c>
      <c r="C5">
        <v>1.2</v>
      </c>
      <c r="D5">
        <v>0.4</v>
      </c>
      <c r="E5">
        <v>97.2</v>
      </c>
      <c r="F5">
        <v>0</v>
      </c>
      <c r="J5">
        <v>2.4</v>
      </c>
    </row>
    <row r="6" spans="1:10" x14ac:dyDescent="0.15">
      <c r="A6" s="1">
        <v>43650.202604166669</v>
      </c>
      <c r="B6">
        <v>1.4</v>
      </c>
      <c r="C6">
        <v>0.8</v>
      </c>
      <c r="D6">
        <v>0</v>
      </c>
      <c r="E6">
        <v>97.8</v>
      </c>
      <c r="F6">
        <v>0</v>
      </c>
      <c r="J6">
        <v>2.2000000000000002</v>
      </c>
    </row>
    <row r="7" spans="1:10" x14ac:dyDescent="0.15">
      <c r="A7" s="1">
        <v>43650.202662037038</v>
      </c>
      <c r="B7">
        <v>1.8</v>
      </c>
      <c r="C7">
        <v>0.6</v>
      </c>
      <c r="D7">
        <v>0.2</v>
      </c>
      <c r="E7">
        <v>97.4</v>
      </c>
      <c r="F7">
        <v>0</v>
      </c>
      <c r="J7">
        <v>2.4</v>
      </c>
    </row>
    <row r="8" spans="1:10" x14ac:dyDescent="0.15">
      <c r="A8" s="1">
        <v>43650.202719907407</v>
      </c>
      <c r="B8">
        <v>1.2</v>
      </c>
      <c r="C8">
        <v>1.4</v>
      </c>
      <c r="D8">
        <v>0.2</v>
      </c>
      <c r="E8">
        <v>97.2</v>
      </c>
      <c r="F8">
        <v>0</v>
      </c>
      <c r="J8">
        <v>2.5999999999999996</v>
      </c>
    </row>
    <row r="9" spans="1:10" x14ac:dyDescent="0.15">
      <c r="A9" s="1">
        <v>43650.202777777777</v>
      </c>
      <c r="B9">
        <v>1</v>
      </c>
      <c r="C9">
        <v>0.6</v>
      </c>
      <c r="D9">
        <v>0.2</v>
      </c>
      <c r="E9">
        <v>98.2</v>
      </c>
      <c r="F9">
        <v>0</v>
      </c>
      <c r="J9">
        <v>1.6</v>
      </c>
    </row>
    <row r="10" spans="1:10" x14ac:dyDescent="0.15">
      <c r="A10" s="1">
        <v>43650.202835648146</v>
      </c>
      <c r="B10">
        <v>1.4</v>
      </c>
      <c r="C10">
        <v>0.4</v>
      </c>
      <c r="D10">
        <v>0.2</v>
      </c>
      <c r="E10">
        <v>98</v>
      </c>
      <c r="F10">
        <v>0</v>
      </c>
      <c r="J10">
        <v>1.7999999999999998</v>
      </c>
    </row>
    <row r="11" spans="1:10" x14ac:dyDescent="0.15">
      <c r="A11" s="1">
        <v>43650.202893518515</v>
      </c>
      <c r="B11">
        <v>1.6</v>
      </c>
      <c r="C11">
        <v>0.6</v>
      </c>
      <c r="D11">
        <v>0.2</v>
      </c>
      <c r="E11">
        <v>97.6</v>
      </c>
      <c r="F11">
        <v>0</v>
      </c>
      <c r="J11">
        <v>2.2000000000000002</v>
      </c>
    </row>
    <row r="12" spans="1:10" x14ac:dyDescent="0.15">
      <c r="A12" s="1">
        <v>43650.202951388892</v>
      </c>
      <c r="B12">
        <v>0.6</v>
      </c>
      <c r="C12">
        <v>0.8</v>
      </c>
      <c r="D12">
        <v>0.2</v>
      </c>
      <c r="E12">
        <v>98.4</v>
      </c>
      <c r="F12">
        <v>0</v>
      </c>
      <c r="J12">
        <v>1.4</v>
      </c>
    </row>
    <row r="13" spans="1:10" x14ac:dyDescent="0.15">
      <c r="A13" s="1">
        <v>43650.203009259261</v>
      </c>
      <c r="B13">
        <v>1.6</v>
      </c>
      <c r="C13">
        <v>1.2</v>
      </c>
      <c r="D13">
        <v>0.2</v>
      </c>
      <c r="E13">
        <v>97</v>
      </c>
      <c r="F13">
        <v>0</v>
      </c>
      <c r="J13">
        <v>2.8</v>
      </c>
    </row>
    <row r="15" spans="1:10" x14ac:dyDescent="0.15">
      <c r="A15" t="s">
        <v>723</v>
      </c>
      <c r="B15">
        <v>1.5750000000000002</v>
      </c>
      <c r="C15">
        <v>0.82499999999999984</v>
      </c>
      <c r="D15">
        <v>0.24166666666666672</v>
      </c>
      <c r="E15">
        <v>97.358333333333348</v>
      </c>
      <c r="F15">
        <v>0</v>
      </c>
      <c r="G15" t="e">
        <v>#DIV/0!</v>
      </c>
      <c r="H15" t="e">
        <v>#DIV/0!</v>
      </c>
      <c r="I15" t="e">
        <v>#DIV/0!</v>
      </c>
      <c r="J15">
        <v>2.4</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525</v>
      </c>
      <c r="B1" t="s">
        <v>503</v>
      </c>
      <c r="C1" t="s">
        <v>504</v>
      </c>
      <c r="D1" t="s">
        <v>505</v>
      </c>
      <c r="E1" t="s">
        <v>506</v>
      </c>
      <c r="F1" t="s">
        <v>507</v>
      </c>
      <c r="J1" t="s">
        <v>722</v>
      </c>
    </row>
    <row r="2" spans="1:10" x14ac:dyDescent="0.15">
      <c r="A2" s="1">
        <v>43650.202372685184</v>
      </c>
      <c r="B2">
        <v>0</v>
      </c>
      <c r="C2">
        <v>0.7</v>
      </c>
      <c r="D2">
        <v>0</v>
      </c>
      <c r="E2">
        <v>99.3</v>
      </c>
      <c r="F2">
        <v>0</v>
      </c>
      <c r="J2">
        <v>0.7</v>
      </c>
    </row>
    <row r="3" spans="1:10" x14ac:dyDescent="0.15">
      <c r="A3" s="1">
        <v>43650.202430555553</v>
      </c>
      <c r="B3">
        <v>2.8</v>
      </c>
      <c r="C3">
        <v>0.6</v>
      </c>
      <c r="D3">
        <v>0</v>
      </c>
      <c r="E3">
        <v>96.6</v>
      </c>
      <c r="F3">
        <v>0</v>
      </c>
      <c r="J3">
        <v>3.4</v>
      </c>
    </row>
    <row r="4" spans="1:10" x14ac:dyDescent="0.15">
      <c r="A4" s="1">
        <v>43650.202488425923</v>
      </c>
      <c r="B4">
        <v>1.8</v>
      </c>
      <c r="C4">
        <v>0.8</v>
      </c>
      <c r="D4">
        <v>0</v>
      </c>
      <c r="E4">
        <v>97.4</v>
      </c>
      <c r="F4">
        <v>0</v>
      </c>
      <c r="J4">
        <v>2.6</v>
      </c>
    </row>
    <row r="5" spans="1:10" x14ac:dyDescent="0.15">
      <c r="A5" s="1">
        <v>43650.202546296299</v>
      </c>
      <c r="B5">
        <v>6.4</v>
      </c>
      <c r="C5">
        <v>0.8</v>
      </c>
      <c r="D5">
        <v>0</v>
      </c>
      <c r="E5">
        <v>92.8</v>
      </c>
      <c r="F5">
        <v>0</v>
      </c>
      <c r="J5">
        <v>7.2</v>
      </c>
    </row>
    <row r="6" spans="1:10" x14ac:dyDescent="0.15">
      <c r="A6" s="1">
        <v>43650.202604166669</v>
      </c>
      <c r="B6">
        <v>11.4</v>
      </c>
      <c r="C6">
        <v>1.4</v>
      </c>
      <c r="D6">
        <v>0</v>
      </c>
      <c r="E6">
        <v>87.2</v>
      </c>
      <c r="F6">
        <v>0</v>
      </c>
      <c r="J6">
        <v>12.8</v>
      </c>
    </row>
    <row r="7" spans="1:10" x14ac:dyDescent="0.15">
      <c r="A7" s="1">
        <v>43650.202662037038</v>
      </c>
      <c r="B7">
        <v>3.6</v>
      </c>
      <c r="C7">
        <v>0.8</v>
      </c>
      <c r="D7">
        <v>0</v>
      </c>
      <c r="E7">
        <v>95.6</v>
      </c>
      <c r="F7">
        <v>0</v>
      </c>
      <c r="J7">
        <v>4.4000000000000004</v>
      </c>
    </row>
    <row r="8" spans="1:10" x14ac:dyDescent="0.15">
      <c r="A8" s="1">
        <v>43650.202719907407</v>
      </c>
      <c r="B8">
        <v>6.2</v>
      </c>
      <c r="C8">
        <v>1</v>
      </c>
      <c r="D8">
        <v>0</v>
      </c>
      <c r="E8">
        <v>92.8</v>
      </c>
      <c r="F8">
        <v>0</v>
      </c>
      <c r="J8">
        <v>7.2</v>
      </c>
    </row>
    <row r="9" spans="1:10" x14ac:dyDescent="0.15">
      <c r="A9" s="1">
        <v>43650.202777777777</v>
      </c>
      <c r="B9">
        <v>5</v>
      </c>
      <c r="C9">
        <v>0.8</v>
      </c>
      <c r="D9">
        <v>0</v>
      </c>
      <c r="E9">
        <v>94.2</v>
      </c>
      <c r="F9">
        <v>0</v>
      </c>
      <c r="J9">
        <v>5.8</v>
      </c>
    </row>
    <row r="10" spans="1:10" x14ac:dyDescent="0.15">
      <c r="A10" s="1">
        <v>43650.202835648146</v>
      </c>
      <c r="B10">
        <v>6.4</v>
      </c>
      <c r="C10">
        <v>1.4</v>
      </c>
      <c r="D10">
        <v>0</v>
      </c>
      <c r="E10">
        <v>92.2</v>
      </c>
      <c r="F10">
        <v>0</v>
      </c>
      <c r="J10">
        <v>7.8000000000000007</v>
      </c>
    </row>
    <row r="11" spans="1:10" x14ac:dyDescent="0.15">
      <c r="A11" s="1">
        <v>43650.202893518515</v>
      </c>
      <c r="B11">
        <v>12.9</v>
      </c>
      <c r="C11">
        <v>1.4</v>
      </c>
      <c r="D11">
        <v>0</v>
      </c>
      <c r="E11">
        <v>85.7</v>
      </c>
      <c r="F11">
        <v>0</v>
      </c>
      <c r="J11">
        <v>14.3</v>
      </c>
    </row>
    <row r="12" spans="1:10" x14ac:dyDescent="0.15">
      <c r="A12" s="1">
        <v>43650.202951388892</v>
      </c>
      <c r="B12">
        <v>4.9000000000000004</v>
      </c>
      <c r="C12">
        <v>1.2</v>
      </c>
      <c r="D12">
        <v>0</v>
      </c>
      <c r="E12">
        <v>93.9</v>
      </c>
      <c r="F12">
        <v>0</v>
      </c>
      <c r="J12">
        <v>6.1000000000000005</v>
      </c>
    </row>
    <row r="13" spans="1:10" x14ac:dyDescent="0.15">
      <c r="A13" s="1">
        <v>43650.203009259261</v>
      </c>
      <c r="B13">
        <v>6</v>
      </c>
      <c r="C13">
        <v>1</v>
      </c>
      <c r="D13">
        <v>0</v>
      </c>
      <c r="E13">
        <v>93</v>
      </c>
      <c r="F13">
        <v>0</v>
      </c>
      <c r="J13">
        <v>7</v>
      </c>
    </row>
    <row r="15" spans="1:10" x14ac:dyDescent="0.15">
      <c r="A15" t="s">
        <v>723</v>
      </c>
      <c r="B15">
        <v>5.6166666666666671</v>
      </c>
      <c r="C15">
        <v>0.99166666666666659</v>
      </c>
      <c r="D15">
        <v>0</v>
      </c>
      <c r="E15">
        <v>93.391666666666666</v>
      </c>
      <c r="F15">
        <v>0</v>
      </c>
      <c r="G15" t="e">
        <v>#DIV/0!</v>
      </c>
      <c r="H15" t="e">
        <v>#DIV/0!</v>
      </c>
      <c r="I15" t="e">
        <v>#DIV/0!</v>
      </c>
      <c r="J15">
        <v>6.6083333333333334</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527</v>
      </c>
      <c r="B1" t="s">
        <v>503</v>
      </c>
      <c r="C1" t="s">
        <v>504</v>
      </c>
      <c r="D1" t="s">
        <v>505</v>
      </c>
      <c r="E1" t="s">
        <v>506</v>
      </c>
      <c r="F1" t="s">
        <v>507</v>
      </c>
      <c r="J1" t="s">
        <v>722</v>
      </c>
    </row>
    <row r="2" spans="1:10" x14ac:dyDescent="0.15">
      <c r="A2" s="1">
        <v>43650.202372685184</v>
      </c>
      <c r="B2">
        <v>6</v>
      </c>
      <c r="C2">
        <v>3.3</v>
      </c>
      <c r="D2">
        <v>0</v>
      </c>
      <c r="E2">
        <v>90.7</v>
      </c>
      <c r="F2">
        <v>0</v>
      </c>
      <c r="J2">
        <v>9.3000000000000007</v>
      </c>
    </row>
    <row r="3" spans="1:10" x14ac:dyDescent="0.15">
      <c r="A3" s="1">
        <v>43650.202430555553</v>
      </c>
      <c r="B3">
        <v>6.2</v>
      </c>
      <c r="C3">
        <v>1</v>
      </c>
      <c r="D3">
        <v>0</v>
      </c>
      <c r="E3">
        <v>92.8</v>
      </c>
      <c r="F3">
        <v>0</v>
      </c>
      <c r="J3">
        <v>7.2</v>
      </c>
    </row>
    <row r="4" spans="1:10" x14ac:dyDescent="0.15">
      <c r="A4" s="1">
        <v>43650.202488425923</v>
      </c>
      <c r="B4">
        <v>1.2</v>
      </c>
      <c r="C4">
        <v>1.2</v>
      </c>
      <c r="D4">
        <v>0</v>
      </c>
      <c r="E4">
        <v>97.6</v>
      </c>
      <c r="F4">
        <v>0</v>
      </c>
      <c r="J4">
        <v>2.4</v>
      </c>
    </row>
    <row r="5" spans="1:10" x14ac:dyDescent="0.15">
      <c r="A5" s="1">
        <v>43650.202546296299</v>
      </c>
      <c r="B5">
        <v>1.4</v>
      </c>
      <c r="C5">
        <v>1.2</v>
      </c>
      <c r="D5">
        <v>0</v>
      </c>
      <c r="E5">
        <v>97.4</v>
      </c>
      <c r="F5">
        <v>0</v>
      </c>
      <c r="J5">
        <v>2.5999999999999996</v>
      </c>
    </row>
    <row r="6" spans="1:10" x14ac:dyDescent="0.15">
      <c r="A6" s="1">
        <v>43650.202604166669</v>
      </c>
      <c r="B6">
        <v>0.8</v>
      </c>
      <c r="C6">
        <v>1.2</v>
      </c>
      <c r="D6">
        <v>0</v>
      </c>
      <c r="E6">
        <v>98</v>
      </c>
      <c r="F6">
        <v>0</v>
      </c>
      <c r="J6">
        <v>2</v>
      </c>
    </row>
    <row r="7" spans="1:10" x14ac:dyDescent="0.15">
      <c r="A7" s="1">
        <v>43650.202662037038</v>
      </c>
      <c r="B7">
        <v>1</v>
      </c>
      <c r="C7">
        <v>0.6</v>
      </c>
      <c r="D7">
        <v>0</v>
      </c>
      <c r="E7">
        <v>98.4</v>
      </c>
      <c r="F7">
        <v>0</v>
      </c>
      <c r="J7">
        <v>1.6</v>
      </c>
    </row>
    <row r="8" spans="1:10" x14ac:dyDescent="0.15">
      <c r="A8" s="1">
        <v>43650.202719907407</v>
      </c>
      <c r="B8">
        <v>1.2</v>
      </c>
      <c r="C8">
        <v>0.8</v>
      </c>
      <c r="D8">
        <v>0</v>
      </c>
      <c r="E8">
        <v>98</v>
      </c>
      <c r="F8">
        <v>0</v>
      </c>
      <c r="J8">
        <v>2</v>
      </c>
    </row>
    <row r="9" spans="1:10" x14ac:dyDescent="0.15">
      <c r="A9" s="1">
        <v>43650.202777777777</v>
      </c>
      <c r="B9">
        <v>1</v>
      </c>
      <c r="C9">
        <v>1.2</v>
      </c>
      <c r="D9">
        <v>0</v>
      </c>
      <c r="E9">
        <v>97.8</v>
      </c>
      <c r="F9">
        <v>0</v>
      </c>
      <c r="J9">
        <v>2.2000000000000002</v>
      </c>
    </row>
    <row r="10" spans="1:10" x14ac:dyDescent="0.15">
      <c r="A10" s="1">
        <v>43650.202835648146</v>
      </c>
      <c r="B10">
        <v>1</v>
      </c>
      <c r="C10">
        <v>1</v>
      </c>
      <c r="D10">
        <v>0</v>
      </c>
      <c r="E10">
        <v>98</v>
      </c>
      <c r="F10">
        <v>0</v>
      </c>
      <c r="J10">
        <v>2</v>
      </c>
    </row>
    <row r="11" spans="1:10" x14ac:dyDescent="0.15">
      <c r="A11" s="1">
        <v>43650.202893518515</v>
      </c>
      <c r="B11">
        <v>0.8</v>
      </c>
      <c r="C11">
        <v>1</v>
      </c>
      <c r="D11">
        <v>0</v>
      </c>
      <c r="E11">
        <v>98.2</v>
      </c>
      <c r="F11">
        <v>0</v>
      </c>
      <c r="J11">
        <v>1.8</v>
      </c>
    </row>
    <row r="12" spans="1:10" x14ac:dyDescent="0.15">
      <c r="A12" s="1">
        <v>43650.202951388892</v>
      </c>
      <c r="B12">
        <v>0.6</v>
      </c>
      <c r="C12">
        <v>0.6</v>
      </c>
      <c r="D12">
        <v>0</v>
      </c>
      <c r="E12">
        <v>98.8</v>
      </c>
      <c r="F12">
        <v>0</v>
      </c>
      <c r="J12">
        <v>1.2</v>
      </c>
    </row>
    <row r="13" spans="1:10" x14ac:dyDescent="0.15">
      <c r="A13" s="1">
        <v>43650.203009259261</v>
      </c>
      <c r="B13">
        <v>1.2</v>
      </c>
      <c r="C13">
        <v>0.8</v>
      </c>
      <c r="D13">
        <v>0.2</v>
      </c>
      <c r="E13">
        <v>97.8</v>
      </c>
      <c r="F13">
        <v>0</v>
      </c>
      <c r="J13">
        <v>2</v>
      </c>
    </row>
    <row r="15" spans="1:10" x14ac:dyDescent="0.15">
      <c r="A15" t="s">
        <v>723</v>
      </c>
      <c r="B15">
        <v>1.8666666666666669</v>
      </c>
      <c r="C15">
        <v>1.1583333333333334</v>
      </c>
      <c r="D15">
        <v>1.6666666666666666E-2</v>
      </c>
      <c r="E15">
        <v>96.958333333333329</v>
      </c>
      <c r="F15">
        <v>0</v>
      </c>
      <c r="G15" t="e">
        <v>#DIV/0!</v>
      </c>
      <c r="H15" t="e">
        <v>#DIV/0!</v>
      </c>
      <c r="I15" t="e">
        <v>#DIV/0!</v>
      </c>
      <c r="J15">
        <v>3.0250000000000004</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529</v>
      </c>
      <c r="B1" t="s">
        <v>503</v>
      </c>
      <c r="C1" t="s">
        <v>504</v>
      </c>
      <c r="D1" t="s">
        <v>505</v>
      </c>
      <c r="E1" t="s">
        <v>506</v>
      </c>
      <c r="F1" t="s">
        <v>507</v>
      </c>
      <c r="J1" t="s">
        <v>722</v>
      </c>
    </row>
    <row r="2" spans="1:10" x14ac:dyDescent="0.15">
      <c r="A2" s="1">
        <v>43650.202372685184</v>
      </c>
      <c r="B2">
        <v>0</v>
      </c>
      <c r="C2">
        <v>1.3</v>
      </c>
      <c r="D2">
        <v>0</v>
      </c>
      <c r="E2">
        <v>98.7</v>
      </c>
      <c r="F2">
        <v>0</v>
      </c>
      <c r="J2">
        <v>1.3</v>
      </c>
    </row>
    <row r="3" spans="1:10" x14ac:dyDescent="0.15">
      <c r="A3" s="1">
        <v>43650.202430555553</v>
      </c>
      <c r="B3">
        <v>1.6</v>
      </c>
      <c r="C3">
        <v>0.6</v>
      </c>
      <c r="D3">
        <v>0</v>
      </c>
      <c r="E3">
        <v>97.8</v>
      </c>
      <c r="F3">
        <v>0</v>
      </c>
      <c r="J3">
        <v>2.2000000000000002</v>
      </c>
    </row>
    <row r="4" spans="1:10" x14ac:dyDescent="0.15">
      <c r="A4" s="1">
        <v>43650.202488425923</v>
      </c>
      <c r="B4">
        <v>16.399999999999999</v>
      </c>
      <c r="C4">
        <v>2.6</v>
      </c>
      <c r="D4">
        <v>0</v>
      </c>
      <c r="E4">
        <v>81</v>
      </c>
      <c r="F4">
        <v>0</v>
      </c>
      <c r="J4">
        <v>19</v>
      </c>
    </row>
    <row r="5" spans="1:10" x14ac:dyDescent="0.15">
      <c r="A5" s="1">
        <v>43650.202546296299</v>
      </c>
      <c r="B5">
        <v>1</v>
      </c>
      <c r="C5">
        <v>0.4</v>
      </c>
      <c r="D5">
        <v>0</v>
      </c>
      <c r="E5">
        <v>98.6</v>
      </c>
      <c r="F5">
        <v>0</v>
      </c>
      <c r="J5">
        <v>1.4</v>
      </c>
    </row>
    <row r="6" spans="1:10" x14ac:dyDescent="0.15">
      <c r="A6" s="1">
        <v>43650.202604166669</v>
      </c>
      <c r="B6">
        <v>6</v>
      </c>
      <c r="C6">
        <v>0.6</v>
      </c>
      <c r="D6">
        <v>0</v>
      </c>
      <c r="E6">
        <v>93.4</v>
      </c>
      <c r="F6">
        <v>0</v>
      </c>
      <c r="J6">
        <v>6.6</v>
      </c>
    </row>
    <row r="7" spans="1:10" x14ac:dyDescent="0.15">
      <c r="A7" s="1">
        <v>43650.202662037038</v>
      </c>
      <c r="B7">
        <v>1.4</v>
      </c>
      <c r="C7">
        <v>0.4</v>
      </c>
      <c r="D7">
        <v>0</v>
      </c>
      <c r="E7">
        <v>98.2</v>
      </c>
      <c r="F7">
        <v>0</v>
      </c>
      <c r="J7">
        <v>1.7999999999999998</v>
      </c>
    </row>
    <row r="8" spans="1:10" x14ac:dyDescent="0.15">
      <c r="A8" s="1">
        <v>43650.202719907407</v>
      </c>
      <c r="B8">
        <v>6</v>
      </c>
      <c r="C8">
        <v>0.6</v>
      </c>
      <c r="D8">
        <v>0</v>
      </c>
      <c r="E8">
        <v>93.4</v>
      </c>
      <c r="F8">
        <v>0</v>
      </c>
      <c r="J8">
        <v>6.6</v>
      </c>
    </row>
    <row r="9" spans="1:10" x14ac:dyDescent="0.15">
      <c r="A9" s="1">
        <v>43650.202777777777</v>
      </c>
      <c r="B9">
        <v>3</v>
      </c>
      <c r="C9">
        <v>0.6</v>
      </c>
      <c r="D9">
        <v>0</v>
      </c>
      <c r="E9">
        <v>96.4</v>
      </c>
      <c r="F9">
        <v>0</v>
      </c>
      <c r="J9">
        <v>3.6</v>
      </c>
    </row>
    <row r="10" spans="1:10" x14ac:dyDescent="0.15">
      <c r="A10" s="1">
        <v>43650.202835648146</v>
      </c>
      <c r="B10">
        <v>4.9000000000000004</v>
      </c>
      <c r="C10">
        <v>1</v>
      </c>
      <c r="D10">
        <v>0</v>
      </c>
      <c r="E10">
        <v>94.1</v>
      </c>
      <c r="F10">
        <v>0</v>
      </c>
      <c r="J10">
        <v>5.9</v>
      </c>
    </row>
    <row r="11" spans="1:10" x14ac:dyDescent="0.15">
      <c r="A11" s="1">
        <v>43650.202893518515</v>
      </c>
      <c r="B11">
        <v>3.6</v>
      </c>
      <c r="C11">
        <v>0.6</v>
      </c>
      <c r="D11">
        <v>0</v>
      </c>
      <c r="E11">
        <v>95.8</v>
      </c>
      <c r="F11">
        <v>0</v>
      </c>
      <c r="J11">
        <v>4.2</v>
      </c>
    </row>
    <row r="12" spans="1:10" x14ac:dyDescent="0.15">
      <c r="A12" s="1">
        <v>43650.202951388892</v>
      </c>
      <c r="B12">
        <v>10.8</v>
      </c>
      <c r="C12">
        <v>1.4</v>
      </c>
      <c r="D12">
        <v>0</v>
      </c>
      <c r="E12">
        <v>87.8</v>
      </c>
      <c r="F12">
        <v>0</v>
      </c>
      <c r="J12">
        <v>12.200000000000001</v>
      </c>
    </row>
    <row r="13" spans="1:10" x14ac:dyDescent="0.15">
      <c r="A13" s="1">
        <v>43650.203009259261</v>
      </c>
      <c r="B13">
        <v>3.6</v>
      </c>
      <c r="C13">
        <v>1</v>
      </c>
      <c r="D13">
        <v>0</v>
      </c>
      <c r="E13">
        <v>95.4</v>
      </c>
      <c r="F13">
        <v>0</v>
      </c>
      <c r="J13">
        <v>4.5999999999999996</v>
      </c>
    </row>
    <row r="15" spans="1:10" x14ac:dyDescent="0.15">
      <c r="A15" t="s">
        <v>723</v>
      </c>
      <c r="B15">
        <v>4.8583333333333334</v>
      </c>
      <c r="C15">
        <v>0.92499999999999993</v>
      </c>
      <c r="D15">
        <v>0</v>
      </c>
      <c r="E15">
        <v>94.216666666666683</v>
      </c>
      <c r="F15">
        <v>0</v>
      </c>
      <c r="G15" t="e">
        <v>#DIV/0!</v>
      </c>
      <c r="H15" t="e">
        <v>#DIV/0!</v>
      </c>
      <c r="I15" t="e">
        <v>#DIV/0!</v>
      </c>
      <c r="J15">
        <v>5.7833333333333323</v>
      </c>
    </row>
  </sheetData>
  <phoneticPr fontId="1"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531</v>
      </c>
      <c r="B1" t="s">
        <v>503</v>
      </c>
      <c r="C1" t="s">
        <v>504</v>
      </c>
      <c r="D1" t="s">
        <v>505</v>
      </c>
      <c r="E1" t="s">
        <v>506</v>
      </c>
      <c r="F1" t="s">
        <v>507</v>
      </c>
      <c r="J1" t="s">
        <v>722</v>
      </c>
    </row>
    <row r="2" spans="1:10" x14ac:dyDescent="0.15">
      <c r="A2" s="1">
        <v>43650.202372685184</v>
      </c>
      <c r="B2">
        <v>8.6999999999999993</v>
      </c>
      <c r="C2">
        <v>1.3</v>
      </c>
      <c r="D2">
        <v>0</v>
      </c>
      <c r="E2">
        <v>89.9</v>
      </c>
      <c r="F2">
        <v>0</v>
      </c>
      <c r="J2">
        <v>10</v>
      </c>
    </row>
    <row r="3" spans="1:10" x14ac:dyDescent="0.15">
      <c r="A3" s="1">
        <v>43650.202430555553</v>
      </c>
      <c r="B3">
        <v>2.4</v>
      </c>
      <c r="C3">
        <v>1.2</v>
      </c>
      <c r="D3">
        <v>0.2</v>
      </c>
      <c r="E3">
        <v>96.2</v>
      </c>
      <c r="F3">
        <v>0</v>
      </c>
      <c r="J3">
        <v>3.5999999999999996</v>
      </c>
    </row>
    <row r="4" spans="1:10" x14ac:dyDescent="0.15">
      <c r="A4" s="1">
        <v>43650.202488425923</v>
      </c>
      <c r="B4">
        <v>1</v>
      </c>
      <c r="C4">
        <v>0.2</v>
      </c>
      <c r="D4">
        <v>0</v>
      </c>
      <c r="E4">
        <v>98.8</v>
      </c>
      <c r="F4">
        <v>0</v>
      </c>
      <c r="J4">
        <v>1.2</v>
      </c>
    </row>
    <row r="5" spans="1:10" x14ac:dyDescent="0.15">
      <c r="A5" s="1">
        <v>43650.202546296299</v>
      </c>
      <c r="B5">
        <v>1.4</v>
      </c>
      <c r="C5">
        <v>0.4</v>
      </c>
      <c r="D5">
        <v>0</v>
      </c>
      <c r="E5">
        <v>98.2</v>
      </c>
      <c r="F5">
        <v>0</v>
      </c>
      <c r="J5">
        <v>1.7999999999999998</v>
      </c>
    </row>
    <row r="6" spans="1:10" x14ac:dyDescent="0.15">
      <c r="A6" s="1">
        <v>43650.202604166669</v>
      </c>
      <c r="B6">
        <v>1</v>
      </c>
      <c r="C6">
        <v>0.6</v>
      </c>
      <c r="D6">
        <v>0</v>
      </c>
      <c r="E6">
        <v>98.4</v>
      </c>
      <c r="F6">
        <v>0</v>
      </c>
      <c r="J6">
        <v>1.6</v>
      </c>
    </row>
    <row r="7" spans="1:10" x14ac:dyDescent="0.15">
      <c r="A7" s="1">
        <v>43650.202662037038</v>
      </c>
      <c r="B7">
        <v>1.4</v>
      </c>
      <c r="C7">
        <v>0.8</v>
      </c>
      <c r="D7">
        <v>0</v>
      </c>
      <c r="E7">
        <v>97.8</v>
      </c>
      <c r="F7">
        <v>0</v>
      </c>
      <c r="J7">
        <v>2.2000000000000002</v>
      </c>
    </row>
    <row r="8" spans="1:10" x14ac:dyDescent="0.15">
      <c r="A8" s="1">
        <v>43650.202719907407</v>
      </c>
      <c r="B8">
        <v>0.8</v>
      </c>
      <c r="C8">
        <v>0.6</v>
      </c>
      <c r="D8">
        <v>0</v>
      </c>
      <c r="E8">
        <v>98.6</v>
      </c>
      <c r="F8">
        <v>0</v>
      </c>
      <c r="J8">
        <v>1.4</v>
      </c>
    </row>
    <row r="9" spans="1:10" x14ac:dyDescent="0.15">
      <c r="A9" s="1">
        <v>43650.202777777777</v>
      </c>
      <c r="B9">
        <v>1</v>
      </c>
      <c r="C9">
        <v>0.2</v>
      </c>
      <c r="D9">
        <v>0</v>
      </c>
      <c r="E9">
        <v>98.8</v>
      </c>
      <c r="F9">
        <v>0</v>
      </c>
      <c r="J9">
        <v>1.2</v>
      </c>
    </row>
    <row r="10" spans="1:10" x14ac:dyDescent="0.15">
      <c r="A10" s="1">
        <v>43650.202835648146</v>
      </c>
      <c r="B10">
        <v>0.8</v>
      </c>
      <c r="C10">
        <v>1.2</v>
      </c>
      <c r="D10">
        <v>0</v>
      </c>
      <c r="E10">
        <v>98</v>
      </c>
      <c r="F10">
        <v>0</v>
      </c>
      <c r="J10">
        <v>2</v>
      </c>
    </row>
    <row r="11" spans="1:10" x14ac:dyDescent="0.15">
      <c r="A11" s="1">
        <v>43650.202893518515</v>
      </c>
      <c r="B11">
        <v>1</v>
      </c>
      <c r="C11">
        <v>0.8</v>
      </c>
      <c r="D11">
        <v>0</v>
      </c>
      <c r="E11">
        <v>98.2</v>
      </c>
      <c r="F11">
        <v>0</v>
      </c>
      <c r="J11">
        <v>1.8</v>
      </c>
    </row>
    <row r="12" spans="1:10" x14ac:dyDescent="0.15">
      <c r="A12" s="1">
        <v>43650.202951388892</v>
      </c>
      <c r="B12">
        <v>1.6</v>
      </c>
      <c r="C12">
        <v>0.8</v>
      </c>
      <c r="D12">
        <v>0</v>
      </c>
      <c r="E12">
        <v>97.6</v>
      </c>
      <c r="F12">
        <v>0</v>
      </c>
      <c r="J12">
        <v>2.4000000000000004</v>
      </c>
    </row>
    <row r="13" spans="1:10" x14ac:dyDescent="0.15">
      <c r="A13" s="1">
        <v>43650.203009259261</v>
      </c>
      <c r="B13">
        <v>1</v>
      </c>
      <c r="C13">
        <v>0.8</v>
      </c>
      <c r="D13">
        <v>0</v>
      </c>
      <c r="E13">
        <v>98.2</v>
      </c>
      <c r="F13">
        <v>0</v>
      </c>
      <c r="J13">
        <v>1.8</v>
      </c>
    </row>
    <row r="15" spans="1:10" x14ac:dyDescent="0.15">
      <c r="A15" t="s">
        <v>723</v>
      </c>
      <c r="B15">
        <v>1.8416666666666668</v>
      </c>
      <c r="C15">
        <v>0.7416666666666667</v>
      </c>
      <c r="D15">
        <v>1.6666666666666666E-2</v>
      </c>
      <c r="E15">
        <v>97.391666666666666</v>
      </c>
      <c r="F15">
        <v>0</v>
      </c>
      <c r="G15" t="e">
        <v>#DIV/0!</v>
      </c>
      <c r="H15" t="e">
        <v>#DIV/0!</v>
      </c>
      <c r="I15" t="e">
        <v>#DIV/0!</v>
      </c>
      <c r="J15">
        <v>2.583333333333333</v>
      </c>
    </row>
  </sheetData>
  <phoneticPr fontId="1"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533</v>
      </c>
      <c r="B1" t="s">
        <v>503</v>
      </c>
      <c r="C1" t="s">
        <v>504</v>
      </c>
      <c r="D1" t="s">
        <v>505</v>
      </c>
      <c r="E1" t="s">
        <v>506</v>
      </c>
      <c r="F1" t="s">
        <v>507</v>
      </c>
      <c r="J1" t="s">
        <v>722</v>
      </c>
    </row>
    <row r="2" spans="1:10" x14ac:dyDescent="0.15">
      <c r="A2" s="1">
        <v>43650.202372685184</v>
      </c>
      <c r="B2">
        <v>0.7</v>
      </c>
      <c r="C2">
        <v>0.7</v>
      </c>
      <c r="D2">
        <v>0</v>
      </c>
      <c r="E2">
        <v>98.7</v>
      </c>
      <c r="F2">
        <v>0</v>
      </c>
      <c r="J2">
        <v>1.4</v>
      </c>
    </row>
    <row r="3" spans="1:10" x14ac:dyDescent="0.15">
      <c r="A3" s="1">
        <v>43650.202430555553</v>
      </c>
      <c r="B3">
        <v>1.2</v>
      </c>
      <c r="C3">
        <v>1</v>
      </c>
      <c r="D3">
        <v>0</v>
      </c>
      <c r="E3">
        <v>97.8</v>
      </c>
      <c r="F3">
        <v>0</v>
      </c>
      <c r="J3">
        <v>2.2000000000000002</v>
      </c>
    </row>
    <row r="4" spans="1:10" x14ac:dyDescent="0.15">
      <c r="A4" s="1">
        <v>43650.202488425923</v>
      </c>
      <c r="B4">
        <v>3</v>
      </c>
      <c r="C4">
        <v>1</v>
      </c>
      <c r="D4">
        <v>0</v>
      </c>
      <c r="E4">
        <v>96</v>
      </c>
      <c r="F4">
        <v>0</v>
      </c>
      <c r="J4">
        <v>4</v>
      </c>
    </row>
    <row r="5" spans="1:10" x14ac:dyDescent="0.15">
      <c r="A5" s="1">
        <v>43650.202546296299</v>
      </c>
      <c r="B5">
        <v>7.9</v>
      </c>
      <c r="C5">
        <v>1</v>
      </c>
      <c r="D5">
        <v>0</v>
      </c>
      <c r="E5">
        <v>91.1</v>
      </c>
      <c r="F5">
        <v>0</v>
      </c>
      <c r="J5">
        <v>8.9</v>
      </c>
    </row>
    <row r="6" spans="1:10" x14ac:dyDescent="0.15">
      <c r="A6" s="1">
        <v>43650.202604166669</v>
      </c>
      <c r="B6">
        <v>2.4</v>
      </c>
      <c r="C6">
        <v>1</v>
      </c>
      <c r="D6">
        <v>0</v>
      </c>
      <c r="E6">
        <v>96.6</v>
      </c>
      <c r="F6">
        <v>0</v>
      </c>
      <c r="J6">
        <v>3.4</v>
      </c>
    </row>
    <row r="7" spans="1:10" x14ac:dyDescent="0.15">
      <c r="A7" s="1">
        <v>43650.202662037038</v>
      </c>
      <c r="B7">
        <v>1</v>
      </c>
      <c r="C7">
        <v>0.6</v>
      </c>
      <c r="D7">
        <v>0</v>
      </c>
      <c r="E7">
        <v>98.4</v>
      </c>
      <c r="F7">
        <v>0</v>
      </c>
      <c r="J7">
        <v>1.6</v>
      </c>
    </row>
    <row r="8" spans="1:10" x14ac:dyDescent="0.15">
      <c r="A8" s="1">
        <v>43650.202719907407</v>
      </c>
      <c r="B8">
        <v>6.5</v>
      </c>
      <c r="C8">
        <v>0.8</v>
      </c>
      <c r="D8">
        <v>0</v>
      </c>
      <c r="E8">
        <v>92.7</v>
      </c>
      <c r="F8">
        <v>0</v>
      </c>
      <c r="J8">
        <v>7.3</v>
      </c>
    </row>
    <row r="9" spans="1:10" x14ac:dyDescent="0.15">
      <c r="A9" s="1">
        <v>43650.202777777777</v>
      </c>
      <c r="B9">
        <v>11.2</v>
      </c>
      <c r="C9">
        <v>1.6</v>
      </c>
      <c r="D9">
        <v>0</v>
      </c>
      <c r="E9">
        <v>87.3</v>
      </c>
      <c r="F9">
        <v>0</v>
      </c>
      <c r="J9">
        <v>12.799999999999999</v>
      </c>
    </row>
    <row r="10" spans="1:10" x14ac:dyDescent="0.15">
      <c r="A10" s="1">
        <v>43650.202835648146</v>
      </c>
      <c r="B10">
        <v>9.1</v>
      </c>
      <c r="C10">
        <v>1.4</v>
      </c>
      <c r="D10">
        <v>0</v>
      </c>
      <c r="E10">
        <v>89.5</v>
      </c>
      <c r="F10">
        <v>0</v>
      </c>
      <c r="J10">
        <v>10.5</v>
      </c>
    </row>
    <row r="11" spans="1:10" x14ac:dyDescent="0.15">
      <c r="A11" s="1">
        <v>43650.202893518515</v>
      </c>
      <c r="B11">
        <v>2.4</v>
      </c>
      <c r="C11">
        <v>1.4</v>
      </c>
      <c r="D11">
        <v>0</v>
      </c>
      <c r="E11">
        <v>96.2</v>
      </c>
      <c r="F11">
        <v>0</v>
      </c>
      <c r="J11">
        <v>3.8</v>
      </c>
    </row>
    <row r="12" spans="1:10" x14ac:dyDescent="0.15">
      <c r="A12" s="1">
        <v>43650.202951388892</v>
      </c>
      <c r="B12">
        <v>4.8</v>
      </c>
      <c r="C12">
        <v>1.2</v>
      </c>
      <c r="D12">
        <v>0</v>
      </c>
      <c r="E12">
        <v>94</v>
      </c>
      <c r="F12">
        <v>0</v>
      </c>
      <c r="J12">
        <v>6</v>
      </c>
    </row>
    <row r="13" spans="1:10" x14ac:dyDescent="0.15">
      <c r="A13" s="1">
        <v>43650.203009259261</v>
      </c>
      <c r="B13">
        <v>4.5999999999999996</v>
      </c>
      <c r="C13">
        <v>0.8</v>
      </c>
      <c r="D13">
        <v>0</v>
      </c>
      <c r="E13">
        <v>94.6</v>
      </c>
      <c r="F13">
        <v>0</v>
      </c>
      <c r="J13">
        <v>5.3999999999999995</v>
      </c>
    </row>
    <row r="15" spans="1:10" x14ac:dyDescent="0.15">
      <c r="A15" t="s">
        <v>723</v>
      </c>
      <c r="B15">
        <v>4.5666666666666673</v>
      </c>
      <c r="C15">
        <v>1.0416666666666667</v>
      </c>
      <c r="D15">
        <v>0</v>
      </c>
      <c r="E15">
        <v>94.408333333333346</v>
      </c>
      <c r="F15">
        <v>0</v>
      </c>
      <c r="G15" t="e">
        <v>#DIV/0!</v>
      </c>
      <c r="H15" t="e">
        <v>#DIV/0!</v>
      </c>
      <c r="I15" t="e">
        <v>#DIV/0!</v>
      </c>
      <c r="J15">
        <v>5.6083333333333334</v>
      </c>
    </row>
  </sheetData>
  <phoneticPr fontId="1"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535</v>
      </c>
      <c r="B1" t="s">
        <v>503</v>
      </c>
      <c r="C1" t="s">
        <v>504</v>
      </c>
      <c r="D1" t="s">
        <v>505</v>
      </c>
      <c r="E1" t="s">
        <v>506</v>
      </c>
      <c r="F1" t="s">
        <v>507</v>
      </c>
      <c r="J1" t="s">
        <v>722</v>
      </c>
    </row>
    <row r="2" spans="1:10" x14ac:dyDescent="0.15">
      <c r="A2" s="1">
        <v>43650.202372685184</v>
      </c>
      <c r="B2">
        <v>0</v>
      </c>
      <c r="C2">
        <v>0.7</v>
      </c>
      <c r="D2">
        <v>0</v>
      </c>
      <c r="E2">
        <v>99.3</v>
      </c>
      <c r="F2">
        <v>0</v>
      </c>
      <c r="J2">
        <v>0.7</v>
      </c>
    </row>
    <row r="3" spans="1:10" x14ac:dyDescent="0.15">
      <c r="A3" s="1">
        <v>43650.202430555553</v>
      </c>
      <c r="B3">
        <v>1.2</v>
      </c>
      <c r="C3">
        <v>0.2</v>
      </c>
      <c r="D3">
        <v>0</v>
      </c>
      <c r="E3">
        <v>98.6</v>
      </c>
      <c r="F3">
        <v>0</v>
      </c>
      <c r="J3">
        <v>1.4</v>
      </c>
    </row>
    <row r="4" spans="1:10" x14ac:dyDescent="0.15">
      <c r="A4" s="1">
        <v>43650.202488425923</v>
      </c>
      <c r="B4">
        <v>0.2</v>
      </c>
      <c r="C4">
        <v>0</v>
      </c>
      <c r="D4">
        <v>0</v>
      </c>
      <c r="E4">
        <v>99.8</v>
      </c>
      <c r="F4">
        <v>0</v>
      </c>
      <c r="J4">
        <v>0.2</v>
      </c>
    </row>
    <row r="5" spans="1:10" x14ac:dyDescent="0.15">
      <c r="A5" s="1">
        <v>43650.202546296299</v>
      </c>
      <c r="B5">
        <v>0</v>
      </c>
      <c r="C5">
        <v>0</v>
      </c>
      <c r="D5">
        <v>0</v>
      </c>
      <c r="E5">
        <v>100</v>
      </c>
      <c r="F5">
        <v>0</v>
      </c>
      <c r="J5">
        <v>0</v>
      </c>
    </row>
    <row r="6" spans="1:10" x14ac:dyDescent="0.15">
      <c r="A6" s="1">
        <v>43650.202604166669</v>
      </c>
      <c r="B6">
        <v>0</v>
      </c>
      <c r="C6">
        <v>0</v>
      </c>
      <c r="D6">
        <v>0</v>
      </c>
      <c r="E6">
        <v>100</v>
      </c>
      <c r="F6">
        <v>0</v>
      </c>
      <c r="J6">
        <v>0</v>
      </c>
    </row>
    <row r="7" spans="1:10" x14ac:dyDescent="0.15">
      <c r="A7" s="1">
        <v>43650.202662037038</v>
      </c>
      <c r="B7">
        <v>0</v>
      </c>
      <c r="C7">
        <v>0</v>
      </c>
      <c r="D7">
        <v>0</v>
      </c>
      <c r="E7">
        <v>100</v>
      </c>
      <c r="F7">
        <v>0</v>
      </c>
      <c r="J7">
        <v>0</v>
      </c>
    </row>
    <row r="8" spans="1:10" x14ac:dyDescent="0.15">
      <c r="A8" s="1">
        <v>43650.202719907407</v>
      </c>
      <c r="B8">
        <v>0</v>
      </c>
      <c r="C8">
        <v>0</v>
      </c>
      <c r="D8">
        <v>0</v>
      </c>
      <c r="E8">
        <v>100</v>
      </c>
      <c r="F8">
        <v>0</v>
      </c>
      <c r="J8">
        <v>0</v>
      </c>
    </row>
    <row r="9" spans="1:10" x14ac:dyDescent="0.15">
      <c r="A9" s="1">
        <v>43650.202777777777</v>
      </c>
      <c r="B9">
        <v>0</v>
      </c>
      <c r="C9">
        <v>0</v>
      </c>
      <c r="D9">
        <v>0</v>
      </c>
      <c r="E9">
        <v>100</v>
      </c>
      <c r="F9">
        <v>0</v>
      </c>
      <c r="J9">
        <v>0</v>
      </c>
    </row>
    <row r="10" spans="1:10" x14ac:dyDescent="0.15">
      <c r="A10" s="1">
        <v>43650.202835648146</v>
      </c>
      <c r="B10">
        <v>0</v>
      </c>
      <c r="C10">
        <v>0</v>
      </c>
      <c r="D10">
        <v>0</v>
      </c>
      <c r="E10">
        <v>100</v>
      </c>
      <c r="F10">
        <v>0</v>
      </c>
      <c r="J10">
        <v>0</v>
      </c>
    </row>
    <row r="11" spans="1:10" x14ac:dyDescent="0.15">
      <c r="A11" s="1">
        <v>43650.202893518515</v>
      </c>
      <c r="B11">
        <v>0</v>
      </c>
      <c r="C11">
        <v>0</v>
      </c>
      <c r="D11">
        <v>0</v>
      </c>
      <c r="E11">
        <v>100</v>
      </c>
      <c r="F11">
        <v>0</v>
      </c>
      <c r="J11">
        <v>0</v>
      </c>
    </row>
    <row r="12" spans="1:10" x14ac:dyDescent="0.15">
      <c r="A12" s="1">
        <v>43650.202951388892</v>
      </c>
      <c r="B12">
        <v>0.2</v>
      </c>
      <c r="C12">
        <v>0</v>
      </c>
      <c r="D12">
        <v>0</v>
      </c>
      <c r="E12">
        <v>99.8</v>
      </c>
      <c r="F12">
        <v>0</v>
      </c>
      <c r="J12">
        <v>0.2</v>
      </c>
    </row>
    <row r="13" spans="1:10" x14ac:dyDescent="0.15">
      <c r="A13" s="1">
        <v>43650.203009259261</v>
      </c>
      <c r="B13">
        <v>0</v>
      </c>
      <c r="C13">
        <v>0</v>
      </c>
      <c r="D13">
        <v>0</v>
      </c>
      <c r="E13">
        <v>100</v>
      </c>
      <c r="F13">
        <v>0</v>
      </c>
      <c r="J13">
        <v>0</v>
      </c>
    </row>
    <row r="15" spans="1:10" x14ac:dyDescent="0.15">
      <c r="A15" t="s">
        <v>723</v>
      </c>
      <c r="B15">
        <v>0.13333333333333333</v>
      </c>
      <c r="C15">
        <v>7.4999999999999997E-2</v>
      </c>
      <c r="D15">
        <v>0</v>
      </c>
      <c r="E15">
        <v>99.791666666666671</v>
      </c>
      <c r="F15">
        <v>0</v>
      </c>
      <c r="G15" t="e">
        <v>#DIV/0!</v>
      </c>
      <c r="H15" t="e">
        <v>#DIV/0!</v>
      </c>
      <c r="I15" t="e">
        <v>#DIV/0!</v>
      </c>
      <c r="J15">
        <v>0.20833333333333334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1"/>
  <sheetViews>
    <sheetView workbookViewId="0"/>
  </sheetViews>
  <sheetFormatPr defaultRowHeight="13.5" x14ac:dyDescent="0.15"/>
  <cols>
    <col min="1" max="1" width="20.5" bestFit="1" customWidth="1"/>
    <col min="2" max="3" width="9" style="8"/>
  </cols>
  <sheetData>
    <row r="1" spans="1:2" x14ac:dyDescent="0.15">
      <c r="A1" t="s">
        <v>38</v>
      </c>
    </row>
    <row r="2" spans="1:2" x14ac:dyDescent="0.15">
      <c r="A2" t="s">
        <v>38</v>
      </c>
      <c r="B2" s="8" t="s">
        <v>39</v>
      </c>
    </row>
    <row r="3" spans="1:2" x14ac:dyDescent="0.15">
      <c r="A3" t="s">
        <v>38</v>
      </c>
      <c r="B3" s="8" t="s">
        <v>39</v>
      </c>
    </row>
    <row r="4" spans="1:2" x14ac:dyDescent="0.15">
      <c r="A4" t="s">
        <v>38</v>
      </c>
      <c r="B4" s="8" t="s">
        <v>39</v>
      </c>
    </row>
    <row r="5" spans="1:2" x14ac:dyDescent="0.15">
      <c r="A5" t="s">
        <v>40</v>
      </c>
    </row>
    <row r="6" spans="1:2" x14ac:dyDescent="0.15">
      <c r="A6" t="s">
        <v>41</v>
      </c>
    </row>
    <row r="7" spans="1:2" x14ac:dyDescent="0.15">
      <c r="A7" t="s">
        <v>41</v>
      </c>
    </row>
    <row r="8" spans="1:2" x14ac:dyDescent="0.15">
      <c r="A8" t="s">
        <v>41</v>
      </c>
      <c r="B8" s="8" t="s">
        <v>42</v>
      </c>
    </row>
    <row r="9" spans="1:2" x14ac:dyDescent="0.15">
      <c r="A9" t="s">
        <v>41</v>
      </c>
      <c r="B9" s="8" t="s">
        <v>43</v>
      </c>
    </row>
    <row r="10" spans="1:2" x14ac:dyDescent="0.15">
      <c r="A10" t="s">
        <v>41</v>
      </c>
      <c r="B10" s="8" t="s">
        <v>44</v>
      </c>
    </row>
    <row r="11" spans="1:2" x14ac:dyDescent="0.15">
      <c r="A11" t="s">
        <v>41</v>
      </c>
      <c r="B11" s="8" t="s">
        <v>45</v>
      </c>
    </row>
    <row r="12" spans="1:2" x14ac:dyDescent="0.15">
      <c r="A12" t="s">
        <v>41</v>
      </c>
      <c r="B12" s="8" t="s">
        <v>46</v>
      </c>
    </row>
    <row r="13" spans="1:2" x14ac:dyDescent="0.15">
      <c r="A13" t="s">
        <v>41</v>
      </c>
      <c r="B13" s="8" t="s">
        <v>47</v>
      </c>
    </row>
    <row r="14" spans="1:2" x14ac:dyDescent="0.15">
      <c r="A14" t="s">
        <v>41</v>
      </c>
    </row>
    <row r="15" spans="1:2" x14ac:dyDescent="0.15">
      <c r="A15" t="s">
        <v>41</v>
      </c>
      <c r="B15" s="8" t="s">
        <v>48</v>
      </c>
    </row>
    <row r="16" spans="1:2" x14ac:dyDescent="0.15">
      <c r="A16" t="s">
        <v>41</v>
      </c>
      <c r="B16" s="8" t="s">
        <v>49</v>
      </c>
    </row>
    <row r="17" spans="1:2" x14ac:dyDescent="0.15">
      <c r="A17" t="s">
        <v>41</v>
      </c>
      <c r="B17" s="8" t="s">
        <v>50</v>
      </c>
    </row>
    <row r="18" spans="1:2" x14ac:dyDescent="0.15">
      <c r="A18" t="s">
        <v>41</v>
      </c>
      <c r="B18" s="8" t="s">
        <v>51</v>
      </c>
    </row>
    <row r="19" spans="1:2" x14ac:dyDescent="0.15">
      <c r="A19" t="s">
        <v>41</v>
      </c>
      <c r="B19" s="8" t="s">
        <v>52</v>
      </c>
    </row>
    <row r="20" spans="1:2" x14ac:dyDescent="0.15">
      <c r="A20" t="s">
        <v>41</v>
      </c>
      <c r="B20" s="8" t="s">
        <v>53</v>
      </c>
    </row>
    <row r="21" spans="1:2" x14ac:dyDescent="0.15">
      <c r="A21" t="s">
        <v>41</v>
      </c>
      <c r="B21" s="8" t="s">
        <v>54</v>
      </c>
    </row>
    <row r="22" spans="1:2" x14ac:dyDescent="0.15">
      <c r="A22" t="s">
        <v>41</v>
      </c>
      <c r="B22" s="8" t="s">
        <v>55</v>
      </c>
    </row>
    <row r="23" spans="1:2" x14ac:dyDescent="0.15">
      <c r="A23" t="s">
        <v>41</v>
      </c>
    </row>
    <row r="24" spans="1:2" x14ac:dyDescent="0.15">
      <c r="A24" t="s">
        <v>41</v>
      </c>
      <c r="B24" s="8" t="s">
        <v>56</v>
      </c>
    </row>
    <row r="25" spans="1:2" x14ac:dyDescent="0.15">
      <c r="A25" t="s">
        <v>41</v>
      </c>
      <c r="B25" s="8" t="s">
        <v>57</v>
      </c>
    </row>
    <row r="26" spans="1:2" x14ac:dyDescent="0.15">
      <c r="A26" t="s">
        <v>41</v>
      </c>
      <c r="B26" s="8" t="s">
        <v>44</v>
      </c>
    </row>
    <row r="27" spans="1:2" x14ac:dyDescent="0.15">
      <c r="A27" t="s">
        <v>41</v>
      </c>
      <c r="B27" s="8" t="s">
        <v>45</v>
      </c>
    </row>
    <row r="28" spans="1:2" x14ac:dyDescent="0.15">
      <c r="A28" t="s">
        <v>41</v>
      </c>
      <c r="B28" s="8" t="s">
        <v>46</v>
      </c>
    </row>
    <row r="29" spans="1:2" x14ac:dyDescent="0.15">
      <c r="A29" t="s">
        <v>41</v>
      </c>
      <c r="B29" s="8" t="s">
        <v>58</v>
      </c>
    </row>
    <row r="30" spans="1:2" x14ac:dyDescent="0.15">
      <c r="A30" t="s">
        <v>41</v>
      </c>
    </row>
    <row r="31" spans="1:2" x14ac:dyDescent="0.15">
      <c r="A31" t="s">
        <v>41</v>
      </c>
      <c r="B31" s="8" t="s">
        <v>48</v>
      </c>
    </row>
    <row r="32" spans="1:2" x14ac:dyDescent="0.15">
      <c r="A32" t="s">
        <v>41</v>
      </c>
      <c r="B32" s="8" t="s">
        <v>59</v>
      </c>
    </row>
    <row r="33" spans="1:2" x14ac:dyDescent="0.15">
      <c r="A33" t="s">
        <v>41</v>
      </c>
    </row>
    <row r="34" spans="1:2" x14ac:dyDescent="0.15">
      <c r="A34" t="s">
        <v>41</v>
      </c>
      <c r="B34" s="8" t="s">
        <v>60</v>
      </c>
    </row>
    <row r="35" spans="1:2" x14ac:dyDescent="0.15">
      <c r="A35" t="s">
        <v>41</v>
      </c>
      <c r="B35" s="8" t="s">
        <v>61</v>
      </c>
    </row>
    <row r="36" spans="1:2" x14ac:dyDescent="0.15">
      <c r="A36" t="s">
        <v>41</v>
      </c>
      <c r="B36" s="8" t="s">
        <v>44</v>
      </c>
    </row>
    <row r="37" spans="1:2" x14ac:dyDescent="0.15">
      <c r="A37" t="s">
        <v>41</v>
      </c>
      <c r="B37" s="8" t="s">
        <v>45</v>
      </c>
    </row>
    <row r="38" spans="1:2" x14ac:dyDescent="0.15">
      <c r="A38" t="s">
        <v>41</v>
      </c>
      <c r="B38" s="8" t="s">
        <v>46</v>
      </c>
    </row>
    <row r="39" spans="1:2" x14ac:dyDescent="0.15">
      <c r="A39" t="s">
        <v>41</v>
      </c>
      <c r="B39" s="8" t="s">
        <v>62</v>
      </c>
    </row>
    <row r="40" spans="1:2" x14ac:dyDescent="0.15">
      <c r="A40" t="s">
        <v>41</v>
      </c>
    </row>
    <row r="41" spans="1:2" x14ac:dyDescent="0.15">
      <c r="A41" t="s">
        <v>41</v>
      </c>
      <c r="B41" s="8" t="s">
        <v>63</v>
      </c>
    </row>
    <row r="42" spans="1:2" x14ac:dyDescent="0.15">
      <c r="A42" t="s">
        <v>41</v>
      </c>
      <c r="B42" s="8" t="s">
        <v>64</v>
      </c>
    </row>
    <row r="43" spans="1:2" x14ac:dyDescent="0.15">
      <c r="A43" t="s">
        <v>41</v>
      </c>
      <c r="B43" s="8" t="s">
        <v>50</v>
      </c>
    </row>
    <row r="44" spans="1:2" x14ac:dyDescent="0.15">
      <c r="A44" t="s">
        <v>41</v>
      </c>
      <c r="B44" s="8" t="s">
        <v>65</v>
      </c>
    </row>
    <row r="45" spans="1:2" x14ac:dyDescent="0.15">
      <c r="A45" t="s">
        <v>41</v>
      </c>
    </row>
    <row r="46" spans="1:2" x14ac:dyDescent="0.15">
      <c r="A46" t="s">
        <v>41</v>
      </c>
      <c r="B46" s="8" t="s">
        <v>66</v>
      </c>
    </row>
    <row r="47" spans="1:2" x14ac:dyDescent="0.15">
      <c r="A47" t="s">
        <v>41</v>
      </c>
      <c r="B47" s="8" t="s">
        <v>67</v>
      </c>
    </row>
    <row r="48" spans="1:2" x14ac:dyDescent="0.15">
      <c r="A48" t="s">
        <v>41</v>
      </c>
      <c r="B48" s="8" t="s">
        <v>44</v>
      </c>
    </row>
    <row r="49" spans="1:2" x14ac:dyDescent="0.15">
      <c r="A49" t="s">
        <v>41</v>
      </c>
      <c r="B49" s="8" t="s">
        <v>45</v>
      </c>
    </row>
    <row r="50" spans="1:2" x14ac:dyDescent="0.15">
      <c r="A50" t="s">
        <v>41</v>
      </c>
      <c r="B50" s="8" t="s">
        <v>46</v>
      </c>
    </row>
    <row r="51" spans="1:2" x14ac:dyDescent="0.15">
      <c r="A51" t="s">
        <v>41</v>
      </c>
      <c r="B51" s="8" t="s">
        <v>68</v>
      </c>
    </row>
    <row r="52" spans="1:2" x14ac:dyDescent="0.15">
      <c r="A52" t="s">
        <v>41</v>
      </c>
    </row>
    <row r="53" spans="1:2" x14ac:dyDescent="0.15">
      <c r="A53" t="s">
        <v>41</v>
      </c>
      <c r="B53" s="8" t="s">
        <v>69</v>
      </c>
    </row>
    <row r="54" spans="1:2" x14ac:dyDescent="0.15">
      <c r="A54" t="s">
        <v>41</v>
      </c>
      <c r="B54" s="8" t="s">
        <v>70</v>
      </c>
    </row>
    <row r="55" spans="1:2" x14ac:dyDescent="0.15">
      <c r="A55" t="s">
        <v>41</v>
      </c>
      <c r="B55" s="8" t="s">
        <v>50</v>
      </c>
    </row>
    <row r="56" spans="1:2" x14ac:dyDescent="0.15">
      <c r="A56" t="s">
        <v>41</v>
      </c>
      <c r="B56" s="8" t="s">
        <v>71</v>
      </c>
    </row>
    <row r="57" spans="1:2" x14ac:dyDescent="0.15">
      <c r="A57" t="s">
        <v>72</v>
      </c>
    </row>
    <row r="58" spans="1:2" x14ac:dyDescent="0.15">
      <c r="A58" t="s">
        <v>73</v>
      </c>
    </row>
    <row r="59" spans="1:2" x14ac:dyDescent="0.15">
      <c r="A59" t="s">
        <v>73</v>
      </c>
      <c r="B59" s="8" t="s">
        <v>74</v>
      </c>
    </row>
    <row r="60" spans="1:2" x14ac:dyDescent="0.15">
      <c r="A60" t="s">
        <v>73</v>
      </c>
      <c r="B60" s="8" t="s">
        <v>75</v>
      </c>
    </row>
    <row r="61" spans="1:2" x14ac:dyDescent="0.15">
      <c r="A61" t="s">
        <v>73</v>
      </c>
      <c r="B61" s="8" t="s">
        <v>76</v>
      </c>
    </row>
    <row r="62" spans="1:2" x14ac:dyDescent="0.15">
      <c r="A62" t="s">
        <v>73</v>
      </c>
      <c r="B62" s="8" t="s">
        <v>77</v>
      </c>
    </row>
    <row r="63" spans="1:2" x14ac:dyDescent="0.15">
      <c r="A63" t="s">
        <v>73</v>
      </c>
      <c r="B63" s="8" t="s">
        <v>78</v>
      </c>
    </row>
    <row r="64" spans="1:2" x14ac:dyDescent="0.15">
      <c r="A64" t="s">
        <v>73</v>
      </c>
      <c r="B64" s="8" t="s">
        <v>79</v>
      </c>
    </row>
    <row r="65" spans="1:2" x14ac:dyDescent="0.15">
      <c r="A65" t="s">
        <v>73</v>
      </c>
      <c r="B65" s="8" t="s">
        <v>80</v>
      </c>
    </row>
    <row r="66" spans="1:2" x14ac:dyDescent="0.15">
      <c r="A66" t="s">
        <v>73</v>
      </c>
      <c r="B66" s="8" t="s">
        <v>81</v>
      </c>
    </row>
    <row r="67" spans="1:2" x14ac:dyDescent="0.15">
      <c r="A67" t="s">
        <v>73</v>
      </c>
      <c r="B67" s="8" t="s">
        <v>82</v>
      </c>
    </row>
    <row r="68" spans="1:2" x14ac:dyDescent="0.15">
      <c r="A68" t="s">
        <v>73</v>
      </c>
      <c r="B68" s="8" t="s">
        <v>83</v>
      </c>
    </row>
    <row r="69" spans="1:2" x14ac:dyDescent="0.15">
      <c r="A69" t="s">
        <v>73</v>
      </c>
      <c r="B69" s="8" t="s">
        <v>84</v>
      </c>
    </row>
    <row r="70" spans="1:2" x14ac:dyDescent="0.15">
      <c r="A70" t="s">
        <v>73</v>
      </c>
      <c r="B70" s="8" t="s">
        <v>85</v>
      </c>
    </row>
    <row r="71" spans="1:2" x14ac:dyDescent="0.15">
      <c r="A71" t="s">
        <v>73</v>
      </c>
      <c r="B71" s="8" t="s">
        <v>86</v>
      </c>
    </row>
    <row r="72" spans="1:2" x14ac:dyDescent="0.15">
      <c r="A72" t="s">
        <v>73</v>
      </c>
      <c r="B72" s="8" t="s">
        <v>87</v>
      </c>
    </row>
    <row r="73" spans="1:2" x14ac:dyDescent="0.15">
      <c r="A73" t="s">
        <v>73</v>
      </c>
      <c r="B73" s="8" t="s">
        <v>88</v>
      </c>
    </row>
    <row r="74" spans="1:2" x14ac:dyDescent="0.15">
      <c r="A74" t="s">
        <v>73</v>
      </c>
      <c r="B74" s="8" t="s">
        <v>89</v>
      </c>
    </row>
    <row r="75" spans="1:2" x14ac:dyDescent="0.15">
      <c r="A75" t="s">
        <v>73</v>
      </c>
      <c r="B75" s="8" t="s">
        <v>90</v>
      </c>
    </row>
    <row r="76" spans="1:2" x14ac:dyDescent="0.15">
      <c r="A76" t="s">
        <v>73</v>
      </c>
      <c r="B76" s="8" t="s">
        <v>91</v>
      </c>
    </row>
    <row r="77" spans="1:2" x14ac:dyDescent="0.15">
      <c r="A77" t="s">
        <v>73</v>
      </c>
      <c r="B77" s="8" t="s">
        <v>92</v>
      </c>
    </row>
    <row r="78" spans="1:2" x14ac:dyDescent="0.15">
      <c r="A78" t="s">
        <v>73</v>
      </c>
      <c r="B78" s="8" t="s">
        <v>93</v>
      </c>
    </row>
    <row r="79" spans="1:2" x14ac:dyDescent="0.15">
      <c r="A79" t="s">
        <v>73</v>
      </c>
      <c r="B79" s="8" t="s">
        <v>94</v>
      </c>
    </row>
    <row r="80" spans="1:2" x14ac:dyDescent="0.15">
      <c r="A80" t="s">
        <v>73</v>
      </c>
      <c r="B80" s="8" t="s">
        <v>95</v>
      </c>
    </row>
    <row r="81" spans="1:2" x14ac:dyDescent="0.15">
      <c r="A81" t="s">
        <v>73</v>
      </c>
      <c r="B81" s="8" t="s">
        <v>96</v>
      </c>
    </row>
    <row r="82" spans="1:2" x14ac:dyDescent="0.15">
      <c r="A82" t="s">
        <v>97</v>
      </c>
    </row>
    <row r="83" spans="1:2" x14ac:dyDescent="0.15">
      <c r="A83" t="s">
        <v>98</v>
      </c>
    </row>
    <row r="84" spans="1:2" x14ac:dyDescent="0.15">
      <c r="A84" t="s">
        <v>98</v>
      </c>
      <c r="B84" s="8" t="s">
        <v>99</v>
      </c>
    </row>
    <row r="85" spans="1:2" x14ac:dyDescent="0.15">
      <c r="A85" t="s">
        <v>98</v>
      </c>
      <c r="B85" s="8" t="s">
        <v>100</v>
      </c>
    </row>
    <row r="86" spans="1:2" x14ac:dyDescent="0.15">
      <c r="A86" t="s">
        <v>98</v>
      </c>
      <c r="B86" s="8" t="s">
        <v>101</v>
      </c>
    </row>
    <row r="87" spans="1:2" x14ac:dyDescent="0.15">
      <c r="A87" t="s">
        <v>98</v>
      </c>
      <c r="B87" s="8" t="s">
        <v>102</v>
      </c>
    </row>
    <row r="88" spans="1:2" x14ac:dyDescent="0.15">
      <c r="A88" t="s">
        <v>98</v>
      </c>
      <c r="B88" s="8" t="s">
        <v>103</v>
      </c>
    </row>
    <row r="89" spans="1:2" x14ac:dyDescent="0.15">
      <c r="A89" t="s">
        <v>98</v>
      </c>
      <c r="B89" s="8" t="s">
        <v>104</v>
      </c>
    </row>
    <row r="90" spans="1:2" x14ac:dyDescent="0.15">
      <c r="A90" t="s">
        <v>98</v>
      </c>
      <c r="B90" s="8" t="s">
        <v>105</v>
      </c>
    </row>
    <row r="91" spans="1:2" x14ac:dyDescent="0.15">
      <c r="A91" t="s">
        <v>98</v>
      </c>
      <c r="B91" s="8" t="s">
        <v>106</v>
      </c>
    </row>
    <row r="92" spans="1:2" x14ac:dyDescent="0.15">
      <c r="A92" t="s">
        <v>98</v>
      </c>
      <c r="B92" s="8" t="s">
        <v>107</v>
      </c>
    </row>
    <row r="93" spans="1:2" x14ac:dyDescent="0.15">
      <c r="A93" t="s">
        <v>98</v>
      </c>
      <c r="B93" s="8" t="s">
        <v>108</v>
      </c>
    </row>
    <row r="94" spans="1:2" x14ac:dyDescent="0.15">
      <c r="A94" t="s">
        <v>98</v>
      </c>
      <c r="B94" s="8" t="s">
        <v>109</v>
      </c>
    </row>
    <row r="95" spans="1:2" x14ac:dyDescent="0.15">
      <c r="A95" t="s">
        <v>98</v>
      </c>
      <c r="B95" s="8" t="s">
        <v>110</v>
      </c>
    </row>
    <row r="96" spans="1:2" x14ac:dyDescent="0.15">
      <c r="A96" t="s">
        <v>98</v>
      </c>
      <c r="B96" s="8" t="s">
        <v>111</v>
      </c>
    </row>
    <row r="97" spans="1:2" x14ac:dyDescent="0.15">
      <c r="A97" t="s">
        <v>98</v>
      </c>
      <c r="B97" s="8" t="s">
        <v>112</v>
      </c>
    </row>
    <row r="98" spans="1:2" x14ac:dyDescent="0.15">
      <c r="A98" t="s">
        <v>98</v>
      </c>
      <c r="B98" s="8" t="s">
        <v>113</v>
      </c>
    </row>
    <row r="99" spans="1:2" x14ac:dyDescent="0.15">
      <c r="A99" t="s">
        <v>98</v>
      </c>
      <c r="B99" s="8" t="s">
        <v>114</v>
      </c>
    </row>
    <row r="100" spans="1:2" x14ac:dyDescent="0.15">
      <c r="A100" t="s">
        <v>98</v>
      </c>
      <c r="B100" s="8" t="s">
        <v>115</v>
      </c>
    </row>
    <row r="101" spans="1:2" x14ac:dyDescent="0.15">
      <c r="A101" t="s">
        <v>98</v>
      </c>
      <c r="B101" s="8" t="s">
        <v>116</v>
      </c>
    </row>
    <row r="102" spans="1:2" x14ac:dyDescent="0.15">
      <c r="A102" t="s">
        <v>98</v>
      </c>
      <c r="B102" s="8" t="s">
        <v>117</v>
      </c>
    </row>
    <row r="103" spans="1:2" x14ac:dyDescent="0.15">
      <c r="A103" t="s">
        <v>98</v>
      </c>
      <c r="B103" s="8" t="s">
        <v>118</v>
      </c>
    </row>
    <row r="104" spans="1:2" x14ac:dyDescent="0.15">
      <c r="A104" t="s">
        <v>98</v>
      </c>
      <c r="B104" s="8" t="s">
        <v>119</v>
      </c>
    </row>
    <row r="105" spans="1:2" x14ac:dyDescent="0.15">
      <c r="A105" t="s">
        <v>98</v>
      </c>
      <c r="B105" s="8" t="s">
        <v>120</v>
      </c>
    </row>
    <row r="106" spans="1:2" x14ac:dyDescent="0.15">
      <c r="A106" t="s">
        <v>98</v>
      </c>
      <c r="B106" s="8" t="s">
        <v>121</v>
      </c>
    </row>
    <row r="107" spans="1:2" x14ac:dyDescent="0.15">
      <c r="A107" t="s">
        <v>98</v>
      </c>
      <c r="B107" s="8" t="s">
        <v>122</v>
      </c>
    </row>
    <row r="108" spans="1:2" x14ac:dyDescent="0.15">
      <c r="A108" t="s">
        <v>98</v>
      </c>
      <c r="B108" s="8" t="s">
        <v>123</v>
      </c>
    </row>
    <row r="109" spans="1:2" x14ac:dyDescent="0.15">
      <c r="A109" t="s">
        <v>98</v>
      </c>
    </row>
    <row r="110" spans="1:2" x14ac:dyDescent="0.15">
      <c r="A110" t="s">
        <v>98</v>
      </c>
      <c r="B110" s="8" t="s">
        <v>124</v>
      </c>
    </row>
    <row r="111" spans="1:2" x14ac:dyDescent="0.15">
      <c r="A111" t="s">
        <v>98</v>
      </c>
      <c r="B111" s="8" t="s">
        <v>100</v>
      </c>
    </row>
    <row r="112" spans="1:2" x14ac:dyDescent="0.15">
      <c r="A112" t="s">
        <v>98</v>
      </c>
      <c r="B112" s="8" t="s">
        <v>101</v>
      </c>
    </row>
    <row r="113" spans="1:2" x14ac:dyDescent="0.15">
      <c r="A113" t="s">
        <v>98</v>
      </c>
      <c r="B113" s="8" t="s">
        <v>102</v>
      </c>
    </row>
    <row r="114" spans="1:2" x14ac:dyDescent="0.15">
      <c r="A114" t="s">
        <v>98</v>
      </c>
      <c r="B114" s="8" t="s">
        <v>103</v>
      </c>
    </row>
    <row r="115" spans="1:2" x14ac:dyDescent="0.15">
      <c r="A115" t="s">
        <v>98</v>
      </c>
      <c r="B115" s="8" t="s">
        <v>104</v>
      </c>
    </row>
    <row r="116" spans="1:2" x14ac:dyDescent="0.15">
      <c r="A116" t="s">
        <v>98</v>
      </c>
      <c r="B116" s="8" t="s">
        <v>105</v>
      </c>
    </row>
    <row r="117" spans="1:2" x14ac:dyDescent="0.15">
      <c r="A117" t="s">
        <v>98</v>
      </c>
      <c r="B117" s="8" t="s">
        <v>125</v>
      </c>
    </row>
    <row r="118" spans="1:2" x14ac:dyDescent="0.15">
      <c r="A118" t="s">
        <v>98</v>
      </c>
      <c r="B118" s="8" t="s">
        <v>107</v>
      </c>
    </row>
    <row r="119" spans="1:2" x14ac:dyDescent="0.15">
      <c r="A119" t="s">
        <v>98</v>
      </c>
      <c r="B119" s="8" t="s">
        <v>126</v>
      </c>
    </row>
    <row r="120" spans="1:2" x14ac:dyDescent="0.15">
      <c r="A120" t="s">
        <v>98</v>
      </c>
      <c r="B120" s="8" t="s">
        <v>109</v>
      </c>
    </row>
    <row r="121" spans="1:2" x14ac:dyDescent="0.15">
      <c r="A121" t="s">
        <v>98</v>
      </c>
      <c r="B121" s="8" t="s">
        <v>110</v>
      </c>
    </row>
    <row r="122" spans="1:2" x14ac:dyDescent="0.15">
      <c r="A122" t="s">
        <v>98</v>
      </c>
      <c r="B122" s="8" t="s">
        <v>111</v>
      </c>
    </row>
    <row r="123" spans="1:2" x14ac:dyDescent="0.15">
      <c r="A123" t="s">
        <v>98</v>
      </c>
      <c r="B123" s="8" t="s">
        <v>127</v>
      </c>
    </row>
    <row r="124" spans="1:2" x14ac:dyDescent="0.15">
      <c r="A124" t="s">
        <v>98</v>
      </c>
      <c r="B124" s="8" t="s">
        <v>128</v>
      </c>
    </row>
    <row r="125" spans="1:2" x14ac:dyDescent="0.15">
      <c r="A125" t="s">
        <v>98</v>
      </c>
      <c r="B125" s="8" t="s">
        <v>114</v>
      </c>
    </row>
    <row r="126" spans="1:2" x14ac:dyDescent="0.15">
      <c r="A126" t="s">
        <v>98</v>
      </c>
      <c r="B126" s="8" t="s">
        <v>115</v>
      </c>
    </row>
    <row r="127" spans="1:2" x14ac:dyDescent="0.15">
      <c r="A127" t="s">
        <v>98</v>
      </c>
      <c r="B127" s="8" t="s">
        <v>116</v>
      </c>
    </row>
    <row r="128" spans="1:2" x14ac:dyDescent="0.15">
      <c r="A128" t="s">
        <v>98</v>
      </c>
      <c r="B128" s="8" t="s">
        <v>117</v>
      </c>
    </row>
    <row r="129" spans="1:2" x14ac:dyDescent="0.15">
      <c r="A129" t="s">
        <v>98</v>
      </c>
      <c r="B129" s="8" t="s">
        <v>118</v>
      </c>
    </row>
    <row r="130" spans="1:2" x14ac:dyDescent="0.15">
      <c r="A130" t="s">
        <v>98</v>
      </c>
      <c r="B130" s="8" t="s">
        <v>129</v>
      </c>
    </row>
    <row r="131" spans="1:2" x14ac:dyDescent="0.15">
      <c r="A131" t="s">
        <v>98</v>
      </c>
      <c r="B131" s="8" t="s">
        <v>120</v>
      </c>
    </row>
    <row r="132" spans="1:2" x14ac:dyDescent="0.15">
      <c r="A132" t="s">
        <v>98</v>
      </c>
      <c r="B132" s="8" t="s">
        <v>121</v>
      </c>
    </row>
    <row r="133" spans="1:2" x14ac:dyDescent="0.15">
      <c r="A133" t="s">
        <v>98</v>
      </c>
      <c r="B133" s="8" t="s">
        <v>122</v>
      </c>
    </row>
    <row r="134" spans="1:2" x14ac:dyDescent="0.15">
      <c r="A134" t="s">
        <v>98</v>
      </c>
      <c r="B134" s="8" t="s">
        <v>123</v>
      </c>
    </row>
    <row r="135" spans="1:2" x14ac:dyDescent="0.15">
      <c r="A135" t="s">
        <v>98</v>
      </c>
    </row>
    <row r="136" spans="1:2" x14ac:dyDescent="0.15">
      <c r="A136" t="s">
        <v>98</v>
      </c>
      <c r="B136" s="8" t="s">
        <v>130</v>
      </c>
    </row>
    <row r="137" spans="1:2" x14ac:dyDescent="0.15">
      <c r="A137" t="s">
        <v>98</v>
      </c>
      <c r="B137" s="8" t="s">
        <v>100</v>
      </c>
    </row>
    <row r="138" spans="1:2" x14ac:dyDescent="0.15">
      <c r="A138" t="s">
        <v>98</v>
      </c>
      <c r="B138" s="8" t="s">
        <v>101</v>
      </c>
    </row>
    <row r="139" spans="1:2" x14ac:dyDescent="0.15">
      <c r="A139" t="s">
        <v>98</v>
      </c>
      <c r="B139" s="8" t="s">
        <v>102</v>
      </c>
    </row>
    <row r="140" spans="1:2" x14ac:dyDescent="0.15">
      <c r="A140" t="s">
        <v>98</v>
      </c>
      <c r="B140" s="8" t="s">
        <v>103</v>
      </c>
    </row>
    <row r="141" spans="1:2" x14ac:dyDescent="0.15">
      <c r="A141" t="s">
        <v>98</v>
      </c>
      <c r="B141" s="8" t="s">
        <v>104</v>
      </c>
    </row>
    <row r="142" spans="1:2" x14ac:dyDescent="0.15">
      <c r="A142" t="s">
        <v>98</v>
      </c>
      <c r="B142" s="8" t="s">
        <v>105</v>
      </c>
    </row>
    <row r="143" spans="1:2" x14ac:dyDescent="0.15">
      <c r="A143" t="s">
        <v>98</v>
      </c>
      <c r="B143" s="8" t="s">
        <v>106</v>
      </c>
    </row>
    <row r="144" spans="1:2" x14ac:dyDescent="0.15">
      <c r="A144" t="s">
        <v>98</v>
      </c>
      <c r="B144" s="8" t="s">
        <v>107</v>
      </c>
    </row>
    <row r="145" spans="1:2" x14ac:dyDescent="0.15">
      <c r="A145" t="s">
        <v>98</v>
      </c>
      <c r="B145" s="8" t="s">
        <v>108</v>
      </c>
    </row>
    <row r="146" spans="1:2" x14ac:dyDescent="0.15">
      <c r="A146" t="s">
        <v>98</v>
      </c>
      <c r="B146" s="8" t="s">
        <v>109</v>
      </c>
    </row>
    <row r="147" spans="1:2" x14ac:dyDescent="0.15">
      <c r="A147" t="s">
        <v>98</v>
      </c>
      <c r="B147" s="8" t="s">
        <v>131</v>
      </c>
    </row>
    <row r="148" spans="1:2" x14ac:dyDescent="0.15">
      <c r="A148" t="s">
        <v>98</v>
      </c>
      <c r="B148" s="8" t="s">
        <v>111</v>
      </c>
    </row>
    <row r="149" spans="1:2" x14ac:dyDescent="0.15">
      <c r="A149" t="s">
        <v>98</v>
      </c>
      <c r="B149" s="8" t="s">
        <v>132</v>
      </c>
    </row>
    <row r="150" spans="1:2" x14ac:dyDescent="0.15">
      <c r="A150" t="s">
        <v>98</v>
      </c>
      <c r="B150" s="8" t="s">
        <v>133</v>
      </c>
    </row>
    <row r="151" spans="1:2" x14ac:dyDescent="0.15">
      <c r="A151" t="s">
        <v>98</v>
      </c>
      <c r="B151" s="8" t="s">
        <v>114</v>
      </c>
    </row>
    <row r="152" spans="1:2" x14ac:dyDescent="0.15">
      <c r="A152" t="s">
        <v>98</v>
      </c>
      <c r="B152" s="8" t="s">
        <v>115</v>
      </c>
    </row>
    <row r="153" spans="1:2" x14ac:dyDescent="0.15">
      <c r="A153" t="s">
        <v>98</v>
      </c>
      <c r="B153" s="8" t="s">
        <v>116</v>
      </c>
    </row>
    <row r="154" spans="1:2" x14ac:dyDescent="0.15">
      <c r="A154" t="s">
        <v>98</v>
      </c>
      <c r="B154" s="8" t="s">
        <v>117</v>
      </c>
    </row>
    <row r="155" spans="1:2" x14ac:dyDescent="0.15">
      <c r="A155" t="s">
        <v>98</v>
      </c>
      <c r="B155" s="8" t="s">
        <v>118</v>
      </c>
    </row>
    <row r="156" spans="1:2" x14ac:dyDescent="0.15">
      <c r="A156" t="s">
        <v>98</v>
      </c>
      <c r="B156" s="8" t="s">
        <v>119</v>
      </c>
    </row>
    <row r="157" spans="1:2" x14ac:dyDescent="0.15">
      <c r="A157" t="s">
        <v>98</v>
      </c>
      <c r="B157" s="8" t="s">
        <v>120</v>
      </c>
    </row>
    <row r="158" spans="1:2" x14ac:dyDescent="0.15">
      <c r="A158" t="s">
        <v>98</v>
      </c>
      <c r="B158" s="8" t="s">
        <v>121</v>
      </c>
    </row>
    <row r="159" spans="1:2" x14ac:dyDescent="0.15">
      <c r="A159" t="s">
        <v>98</v>
      </c>
      <c r="B159" s="8" t="s">
        <v>122</v>
      </c>
    </row>
    <row r="160" spans="1:2" x14ac:dyDescent="0.15">
      <c r="A160" t="s">
        <v>98</v>
      </c>
      <c r="B160" s="8" t="s">
        <v>123</v>
      </c>
    </row>
    <row r="161" spans="1:2" x14ac:dyDescent="0.15">
      <c r="A161" t="s">
        <v>98</v>
      </c>
    </row>
    <row r="162" spans="1:2" x14ac:dyDescent="0.15">
      <c r="A162" t="s">
        <v>98</v>
      </c>
      <c r="B162" s="8" t="s">
        <v>134</v>
      </c>
    </row>
    <row r="163" spans="1:2" x14ac:dyDescent="0.15">
      <c r="A163" t="s">
        <v>98</v>
      </c>
      <c r="B163" s="8" t="s">
        <v>100</v>
      </c>
    </row>
    <row r="164" spans="1:2" x14ac:dyDescent="0.15">
      <c r="A164" t="s">
        <v>98</v>
      </c>
      <c r="B164" s="8" t="s">
        <v>101</v>
      </c>
    </row>
    <row r="165" spans="1:2" x14ac:dyDescent="0.15">
      <c r="A165" t="s">
        <v>98</v>
      </c>
      <c r="B165" s="8" t="s">
        <v>102</v>
      </c>
    </row>
    <row r="166" spans="1:2" x14ac:dyDescent="0.15">
      <c r="A166" t="s">
        <v>98</v>
      </c>
      <c r="B166" s="8" t="s">
        <v>103</v>
      </c>
    </row>
    <row r="167" spans="1:2" x14ac:dyDescent="0.15">
      <c r="A167" t="s">
        <v>98</v>
      </c>
      <c r="B167" s="8" t="s">
        <v>104</v>
      </c>
    </row>
    <row r="168" spans="1:2" x14ac:dyDescent="0.15">
      <c r="A168" t="s">
        <v>98</v>
      </c>
      <c r="B168" s="8" t="s">
        <v>105</v>
      </c>
    </row>
    <row r="169" spans="1:2" x14ac:dyDescent="0.15">
      <c r="A169" t="s">
        <v>98</v>
      </c>
      <c r="B169" s="8" t="s">
        <v>135</v>
      </c>
    </row>
    <row r="170" spans="1:2" x14ac:dyDescent="0.15">
      <c r="A170" t="s">
        <v>98</v>
      </c>
      <c r="B170" s="8" t="s">
        <v>107</v>
      </c>
    </row>
    <row r="171" spans="1:2" x14ac:dyDescent="0.15">
      <c r="A171" t="s">
        <v>98</v>
      </c>
      <c r="B171" s="8" t="s">
        <v>126</v>
      </c>
    </row>
    <row r="172" spans="1:2" x14ac:dyDescent="0.15">
      <c r="A172" t="s">
        <v>98</v>
      </c>
      <c r="B172" s="8" t="s">
        <v>109</v>
      </c>
    </row>
    <row r="173" spans="1:2" x14ac:dyDescent="0.15">
      <c r="A173" t="s">
        <v>98</v>
      </c>
      <c r="B173" s="8" t="s">
        <v>131</v>
      </c>
    </row>
    <row r="174" spans="1:2" x14ac:dyDescent="0.15">
      <c r="A174" t="s">
        <v>98</v>
      </c>
      <c r="B174" s="8" t="s">
        <v>111</v>
      </c>
    </row>
    <row r="175" spans="1:2" x14ac:dyDescent="0.15">
      <c r="A175" t="s">
        <v>98</v>
      </c>
      <c r="B175" s="8" t="s">
        <v>136</v>
      </c>
    </row>
    <row r="176" spans="1:2" x14ac:dyDescent="0.15">
      <c r="A176" t="s">
        <v>98</v>
      </c>
      <c r="B176" s="8" t="s">
        <v>137</v>
      </c>
    </row>
    <row r="177" spans="1:2" x14ac:dyDescent="0.15">
      <c r="A177" t="s">
        <v>98</v>
      </c>
      <c r="B177" s="8" t="s">
        <v>114</v>
      </c>
    </row>
    <row r="178" spans="1:2" x14ac:dyDescent="0.15">
      <c r="A178" t="s">
        <v>98</v>
      </c>
      <c r="B178" s="8" t="s">
        <v>115</v>
      </c>
    </row>
    <row r="179" spans="1:2" x14ac:dyDescent="0.15">
      <c r="A179" t="s">
        <v>98</v>
      </c>
      <c r="B179" s="8" t="s">
        <v>116</v>
      </c>
    </row>
    <row r="180" spans="1:2" x14ac:dyDescent="0.15">
      <c r="A180" t="s">
        <v>98</v>
      </c>
      <c r="B180" s="8" t="s">
        <v>117</v>
      </c>
    </row>
    <row r="181" spans="1:2" x14ac:dyDescent="0.15">
      <c r="A181" t="s">
        <v>98</v>
      </c>
      <c r="B181" s="8" t="s">
        <v>118</v>
      </c>
    </row>
    <row r="182" spans="1:2" x14ac:dyDescent="0.15">
      <c r="A182" t="s">
        <v>98</v>
      </c>
      <c r="B182" s="8" t="s">
        <v>129</v>
      </c>
    </row>
    <row r="183" spans="1:2" x14ac:dyDescent="0.15">
      <c r="A183" t="s">
        <v>98</v>
      </c>
      <c r="B183" s="8" t="s">
        <v>120</v>
      </c>
    </row>
    <row r="184" spans="1:2" x14ac:dyDescent="0.15">
      <c r="A184" t="s">
        <v>98</v>
      </c>
      <c r="B184" s="8" t="s">
        <v>121</v>
      </c>
    </row>
    <row r="185" spans="1:2" x14ac:dyDescent="0.15">
      <c r="A185" t="s">
        <v>98</v>
      </c>
      <c r="B185" s="8" t="s">
        <v>122</v>
      </c>
    </row>
    <row r="186" spans="1:2" x14ac:dyDescent="0.15">
      <c r="A186" t="s">
        <v>98</v>
      </c>
      <c r="B186" s="8" t="s">
        <v>123</v>
      </c>
    </row>
    <row r="187" spans="1:2" x14ac:dyDescent="0.15">
      <c r="A187" t="s">
        <v>98</v>
      </c>
    </row>
    <row r="188" spans="1:2" x14ac:dyDescent="0.15">
      <c r="A188" t="s">
        <v>98</v>
      </c>
      <c r="B188" s="8" t="s">
        <v>138</v>
      </c>
    </row>
    <row r="189" spans="1:2" x14ac:dyDescent="0.15">
      <c r="A189" t="s">
        <v>98</v>
      </c>
      <c r="B189" s="8" t="s">
        <v>100</v>
      </c>
    </row>
    <row r="190" spans="1:2" x14ac:dyDescent="0.15">
      <c r="A190" t="s">
        <v>98</v>
      </c>
      <c r="B190" s="8" t="s">
        <v>101</v>
      </c>
    </row>
    <row r="191" spans="1:2" x14ac:dyDescent="0.15">
      <c r="A191" t="s">
        <v>98</v>
      </c>
      <c r="B191" s="8" t="s">
        <v>102</v>
      </c>
    </row>
    <row r="192" spans="1:2" x14ac:dyDescent="0.15">
      <c r="A192" t="s">
        <v>98</v>
      </c>
      <c r="B192" s="8" t="s">
        <v>103</v>
      </c>
    </row>
    <row r="193" spans="1:2" x14ac:dyDescent="0.15">
      <c r="A193" t="s">
        <v>98</v>
      </c>
      <c r="B193" s="8" t="s">
        <v>104</v>
      </c>
    </row>
    <row r="194" spans="1:2" x14ac:dyDescent="0.15">
      <c r="A194" t="s">
        <v>98</v>
      </c>
      <c r="B194" s="8" t="s">
        <v>105</v>
      </c>
    </row>
    <row r="195" spans="1:2" x14ac:dyDescent="0.15">
      <c r="A195" t="s">
        <v>98</v>
      </c>
      <c r="B195" s="8" t="s">
        <v>106</v>
      </c>
    </row>
    <row r="196" spans="1:2" x14ac:dyDescent="0.15">
      <c r="A196" t="s">
        <v>98</v>
      </c>
      <c r="B196" s="8" t="s">
        <v>107</v>
      </c>
    </row>
    <row r="197" spans="1:2" x14ac:dyDescent="0.15">
      <c r="A197" t="s">
        <v>98</v>
      </c>
      <c r="B197" s="8" t="s">
        <v>108</v>
      </c>
    </row>
    <row r="198" spans="1:2" x14ac:dyDescent="0.15">
      <c r="A198" t="s">
        <v>98</v>
      </c>
      <c r="B198" s="8" t="s">
        <v>109</v>
      </c>
    </row>
    <row r="199" spans="1:2" x14ac:dyDescent="0.15">
      <c r="A199" t="s">
        <v>98</v>
      </c>
      <c r="B199" s="8" t="s">
        <v>139</v>
      </c>
    </row>
    <row r="200" spans="1:2" x14ac:dyDescent="0.15">
      <c r="A200" t="s">
        <v>98</v>
      </c>
      <c r="B200" s="8" t="s">
        <v>111</v>
      </c>
    </row>
    <row r="201" spans="1:2" x14ac:dyDescent="0.15">
      <c r="A201" t="s">
        <v>98</v>
      </c>
      <c r="B201" s="8" t="s">
        <v>140</v>
      </c>
    </row>
    <row r="202" spans="1:2" x14ac:dyDescent="0.15">
      <c r="A202" t="s">
        <v>98</v>
      </c>
      <c r="B202" s="8" t="s">
        <v>141</v>
      </c>
    </row>
    <row r="203" spans="1:2" x14ac:dyDescent="0.15">
      <c r="A203" t="s">
        <v>98</v>
      </c>
      <c r="B203" s="8" t="s">
        <v>114</v>
      </c>
    </row>
    <row r="204" spans="1:2" x14ac:dyDescent="0.15">
      <c r="A204" t="s">
        <v>98</v>
      </c>
      <c r="B204" s="8" t="s">
        <v>115</v>
      </c>
    </row>
    <row r="205" spans="1:2" x14ac:dyDescent="0.15">
      <c r="A205" t="s">
        <v>98</v>
      </c>
      <c r="B205" s="8" t="s">
        <v>116</v>
      </c>
    </row>
    <row r="206" spans="1:2" x14ac:dyDescent="0.15">
      <c r="A206" t="s">
        <v>98</v>
      </c>
      <c r="B206" s="8" t="s">
        <v>117</v>
      </c>
    </row>
    <row r="207" spans="1:2" x14ac:dyDescent="0.15">
      <c r="A207" t="s">
        <v>98</v>
      </c>
      <c r="B207" s="8" t="s">
        <v>118</v>
      </c>
    </row>
    <row r="208" spans="1:2" x14ac:dyDescent="0.15">
      <c r="A208" t="s">
        <v>98</v>
      </c>
      <c r="B208" s="8" t="s">
        <v>119</v>
      </c>
    </row>
    <row r="209" spans="1:2" x14ac:dyDescent="0.15">
      <c r="A209" t="s">
        <v>98</v>
      </c>
      <c r="B209" s="8" t="s">
        <v>120</v>
      </c>
    </row>
    <row r="210" spans="1:2" x14ac:dyDescent="0.15">
      <c r="A210" t="s">
        <v>98</v>
      </c>
      <c r="B210" s="8" t="s">
        <v>121</v>
      </c>
    </row>
    <row r="211" spans="1:2" x14ac:dyDescent="0.15">
      <c r="A211" t="s">
        <v>98</v>
      </c>
      <c r="B211" s="8" t="s">
        <v>122</v>
      </c>
    </row>
    <row r="212" spans="1:2" x14ac:dyDescent="0.15">
      <c r="A212" t="s">
        <v>98</v>
      </c>
      <c r="B212" s="8" t="s">
        <v>123</v>
      </c>
    </row>
    <row r="213" spans="1:2" x14ac:dyDescent="0.15">
      <c r="A213" t="s">
        <v>98</v>
      </c>
    </row>
    <row r="214" spans="1:2" x14ac:dyDescent="0.15">
      <c r="A214" t="s">
        <v>98</v>
      </c>
      <c r="B214" s="8" t="s">
        <v>142</v>
      </c>
    </row>
    <row r="215" spans="1:2" x14ac:dyDescent="0.15">
      <c r="A215" t="s">
        <v>98</v>
      </c>
      <c r="B215" s="8" t="s">
        <v>100</v>
      </c>
    </row>
    <row r="216" spans="1:2" x14ac:dyDescent="0.15">
      <c r="A216" t="s">
        <v>98</v>
      </c>
      <c r="B216" s="8" t="s">
        <v>101</v>
      </c>
    </row>
    <row r="217" spans="1:2" x14ac:dyDescent="0.15">
      <c r="A217" t="s">
        <v>98</v>
      </c>
      <c r="B217" s="8" t="s">
        <v>102</v>
      </c>
    </row>
    <row r="218" spans="1:2" x14ac:dyDescent="0.15">
      <c r="A218" t="s">
        <v>98</v>
      </c>
      <c r="B218" s="8" t="s">
        <v>103</v>
      </c>
    </row>
    <row r="219" spans="1:2" x14ac:dyDescent="0.15">
      <c r="A219" t="s">
        <v>98</v>
      </c>
      <c r="B219" s="8" t="s">
        <v>104</v>
      </c>
    </row>
    <row r="220" spans="1:2" x14ac:dyDescent="0.15">
      <c r="A220" t="s">
        <v>98</v>
      </c>
      <c r="B220" s="8" t="s">
        <v>105</v>
      </c>
    </row>
    <row r="221" spans="1:2" x14ac:dyDescent="0.15">
      <c r="A221" t="s">
        <v>98</v>
      </c>
      <c r="B221" s="8" t="s">
        <v>143</v>
      </c>
    </row>
    <row r="222" spans="1:2" x14ac:dyDescent="0.15">
      <c r="A222" t="s">
        <v>98</v>
      </c>
      <c r="B222" s="8" t="s">
        <v>107</v>
      </c>
    </row>
    <row r="223" spans="1:2" x14ac:dyDescent="0.15">
      <c r="A223" t="s">
        <v>98</v>
      </c>
      <c r="B223" s="8" t="s">
        <v>126</v>
      </c>
    </row>
    <row r="224" spans="1:2" x14ac:dyDescent="0.15">
      <c r="A224" t="s">
        <v>98</v>
      </c>
      <c r="B224" s="8" t="s">
        <v>109</v>
      </c>
    </row>
    <row r="225" spans="1:2" x14ac:dyDescent="0.15">
      <c r="A225" t="s">
        <v>98</v>
      </c>
      <c r="B225" s="8" t="s">
        <v>139</v>
      </c>
    </row>
    <row r="226" spans="1:2" x14ac:dyDescent="0.15">
      <c r="A226" t="s">
        <v>98</v>
      </c>
      <c r="B226" s="8" t="s">
        <v>111</v>
      </c>
    </row>
    <row r="227" spans="1:2" x14ac:dyDescent="0.15">
      <c r="A227" t="s">
        <v>98</v>
      </c>
      <c r="B227" s="8" t="s">
        <v>144</v>
      </c>
    </row>
    <row r="228" spans="1:2" x14ac:dyDescent="0.15">
      <c r="A228" t="s">
        <v>98</v>
      </c>
      <c r="B228" s="8" t="s">
        <v>145</v>
      </c>
    </row>
    <row r="229" spans="1:2" x14ac:dyDescent="0.15">
      <c r="A229" t="s">
        <v>98</v>
      </c>
      <c r="B229" s="8" t="s">
        <v>114</v>
      </c>
    </row>
    <row r="230" spans="1:2" x14ac:dyDescent="0.15">
      <c r="A230" t="s">
        <v>98</v>
      </c>
      <c r="B230" s="8" t="s">
        <v>115</v>
      </c>
    </row>
    <row r="231" spans="1:2" x14ac:dyDescent="0.15">
      <c r="A231" t="s">
        <v>98</v>
      </c>
      <c r="B231" s="8" t="s">
        <v>116</v>
      </c>
    </row>
    <row r="232" spans="1:2" x14ac:dyDescent="0.15">
      <c r="A232" t="s">
        <v>98</v>
      </c>
      <c r="B232" s="8" t="s">
        <v>117</v>
      </c>
    </row>
    <row r="233" spans="1:2" x14ac:dyDescent="0.15">
      <c r="A233" t="s">
        <v>98</v>
      </c>
      <c r="B233" s="8" t="s">
        <v>118</v>
      </c>
    </row>
    <row r="234" spans="1:2" x14ac:dyDescent="0.15">
      <c r="A234" t="s">
        <v>98</v>
      </c>
      <c r="B234" s="8" t="s">
        <v>129</v>
      </c>
    </row>
    <row r="235" spans="1:2" x14ac:dyDescent="0.15">
      <c r="A235" t="s">
        <v>98</v>
      </c>
      <c r="B235" s="8" t="s">
        <v>120</v>
      </c>
    </row>
    <row r="236" spans="1:2" x14ac:dyDescent="0.15">
      <c r="A236" t="s">
        <v>98</v>
      </c>
      <c r="B236" s="8" t="s">
        <v>121</v>
      </c>
    </row>
    <row r="237" spans="1:2" x14ac:dyDescent="0.15">
      <c r="A237" t="s">
        <v>98</v>
      </c>
      <c r="B237" s="8" t="s">
        <v>122</v>
      </c>
    </row>
    <row r="238" spans="1:2" x14ac:dyDescent="0.15">
      <c r="A238" t="s">
        <v>98</v>
      </c>
      <c r="B238" s="8" t="s">
        <v>123</v>
      </c>
    </row>
    <row r="239" spans="1:2" x14ac:dyDescent="0.15">
      <c r="A239" t="s">
        <v>98</v>
      </c>
    </row>
    <row r="240" spans="1:2" x14ac:dyDescent="0.15">
      <c r="A240" t="s">
        <v>98</v>
      </c>
      <c r="B240" s="8" t="s">
        <v>146</v>
      </c>
    </row>
    <row r="241" spans="1:2" x14ac:dyDescent="0.15">
      <c r="A241" t="s">
        <v>98</v>
      </c>
      <c r="B241" s="8" t="s">
        <v>100</v>
      </c>
    </row>
    <row r="242" spans="1:2" x14ac:dyDescent="0.15">
      <c r="A242" t="s">
        <v>98</v>
      </c>
      <c r="B242" s="8" t="s">
        <v>101</v>
      </c>
    </row>
    <row r="243" spans="1:2" x14ac:dyDescent="0.15">
      <c r="A243" t="s">
        <v>98</v>
      </c>
      <c r="B243" s="8" t="s">
        <v>102</v>
      </c>
    </row>
    <row r="244" spans="1:2" x14ac:dyDescent="0.15">
      <c r="A244" t="s">
        <v>98</v>
      </c>
      <c r="B244" s="8" t="s">
        <v>103</v>
      </c>
    </row>
    <row r="245" spans="1:2" x14ac:dyDescent="0.15">
      <c r="A245" t="s">
        <v>98</v>
      </c>
      <c r="B245" s="8" t="s">
        <v>104</v>
      </c>
    </row>
    <row r="246" spans="1:2" x14ac:dyDescent="0.15">
      <c r="A246" t="s">
        <v>98</v>
      </c>
      <c r="B246" s="8" t="s">
        <v>105</v>
      </c>
    </row>
    <row r="247" spans="1:2" x14ac:dyDescent="0.15">
      <c r="A247" t="s">
        <v>98</v>
      </c>
      <c r="B247" s="8" t="s">
        <v>106</v>
      </c>
    </row>
    <row r="248" spans="1:2" x14ac:dyDescent="0.15">
      <c r="A248" t="s">
        <v>98</v>
      </c>
      <c r="B248" s="8" t="s">
        <v>107</v>
      </c>
    </row>
    <row r="249" spans="1:2" x14ac:dyDescent="0.15">
      <c r="A249" t="s">
        <v>98</v>
      </c>
      <c r="B249" s="8" t="s">
        <v>108</v>
      </c>
    </row>
    <row r="250" spans="1:2" x14ac:dyDescent="0.15">
      <c r="A250" t="s">
        <v>98</v>
      </c>
      <c r="B250" s="8" t="s">
        <v>109</v>
      </c>
    </row>
    <row r="251" spans="1:2" x14ac:dyDescent="0.15">
      <c r="A251" t="s">
        <v>98</v>
      </c>
      <c r="B251" s="8" t="s">
        <v>147</v>
      </c>
    </row>
    <row r="252" spans="1:2" x14ac:dyDescent="0.15">
      <c r="A252" t="s">
        <v>98</v>
      </c>
      <c r="B252" s="8" t="s">
        <v>111</v>
      </c>
    </row>
    <row r="253" spans="1:2" x14ac:dyDescent="0.15">
      <c r="A253" t="s">
        <v>98</v>
      </c>
      <c r="B253" s="8" t="s">
        <v>148</v>
      </c>
    </row>
    <row r="254" spans="1:2" x14ac:dyDescent="0.15">
      <c r="A254" t="s">
        <v>98</v>
      </c>
      <c r="B254" s="8" t="s">
        <v>149</v>
      </c>
    </row>
    <row r="255" spans="1:2" x14ac:dyDescent="0.15">
      <c r="A255" t="s">
        <v>98</v>
      </c>
      <c r="B255" s="8" t="s">
        <v>114</v>
      </c>
    </row>
    <row r="256" spans="1:2" x14ac:dyDescent="0.15">
      <c r="A256" t="s">
        <v>98</v>
      </c>
      <c r="B256" s="8" t="s">
        <v>115</v>
      </c>
    </row>
    <row r="257" spans="1:2" x14ac:dyDescent="0.15">
      <c r="A257" t="s">
        <v>98</v>
      </c>
      <c r="B257" s="8" t="s">
        <v>116</v>
      </c>
    </row>
    <row r="258" spans="1:2" x14ac:dyDescent="0.15">
      <c r="A258" t="s">
        <v>98</v>
      </c>
      <c r="B258" s="8" t="s">
        <v>117</v>
      </c>
    </row>
    <row r="259" spans="1:2" x14ac:dyDescent="0.15">
      <c r="A259" t="s">
        <v>98</v>
      </c>
      <c r="B259" s="8" t="s">
        <v>118</v>
      </c>
    </row>
    <row r="260" spans="1:2" x14ac:dyDescent="0.15">
      <c r="A260" t="s">
        <v>98</v>
      </c>
      <c r="B260" s="8" t="s">
        <v>119</v>
      </c>
    </row>
    <row r="261" spans="1:2" x14ac:dyDescent="0.15">
      <c r="A261" t="s">
        <v>98</v>
      </c>
      <c r="B261" s="8" t="s">
        <v>120</v>
      </c>
    </row>
    <row r="262" spans="1:2" x14ac:dyDescent="0.15">
      <c r="A262" t="s">
        <v>98</v>
      </c>
      <c r="B262" s="8" t="s">
        <v>121</v>
      </c>
    </row>
    <row r="263" spans="1:2" x14ac:dyDescent="0.15">
      <c r="A263" t="s">
        <v>98</v>
      </c>
      <c r="B263" s="8" t="s">
        <v>122</v>
      </c>
    </row>
    <row r="264" spans="1:2" x14ac:dyDescent="0.15">
      <c r="A264" t="s">
        <v>98</v>
      </c>
      <c r="B264" s="8" t="s">
        <v>123</v>
      </c>
    </row>
    <row r="265" spans="1:2" x14ac:dyDescent="0.15">
      <c r="A265" t="s">
        <v>98</v>
      </c>
    </row>
    <row r="266" spans="1:2" x14ac:dyDescent="0.15">
      <c r="A266" t="s">
        <v>98</v>
      </c>
      <c r="B266" s="8" t="s">
        <v>150</v>
      </c>
    </row>
    <row r="267" spans="1:2" x14ac:dyDescent="0.15">
      <c r="A267" t="s">
        <v>98</v>
      </c>
      <c r="B267" s="8" t="s">
        <v>100</v>
      </c>
    </row>
    <row r="268" spans="1:2" x14ac:dyDescent="0.15">
      <c r="A268" t="s">
        <v>98</v>
      </c>
      <c r="B268" s="8" t="s">
        <v>101</v>
      </c>
    </row>
    <row r="269" spans="1:2" x14ac:dyDescent="0.15">
      <c r="A269" t="s">
        <v>98</v>
      </c>
      <c r="B269" s="8" t="s">
        <v>102</v>
      </c>
    </row>
    <row r="270" spans="1:2" x14ac:dyDescent="0.15">
      <c r="A270" t="s">
        <v>98</v>
      </c>
      <c r="B270" s="8" t="s">
        <v>103</v>
      </c>
    </row>
    <row r="271" spans="1:2" x14ac:dyDescent="0.15">
      <c r="A271" t="s">
        <v>98</v>
      </c>
      <c r="B271" s="8" t="s">
        <v>104</v>
      </c>
    </row>
    <row r="272" spans="1:2" x14ac:dyDescent="0.15">
      <c r="A272" t="s">
        <v>98</v>
      </c>
      <c r="B272" s="8" t="s">
        <v>105</v>
      </c>
    </row>
    <row r="273" spans="1:2" x14ac:dyDescent="0.15">
      <c r="A273" t="s">
        <v>98</v>
      </c>
      <c r="B273" s="8" t="s">
        <v>151</v>
      </c>
    </row>
    <row r="274" spans="1:2" x14ac:dyDescent="0.15">
      <c r="A274" t="s">
        <v>98</v>
      </c>
      <c r="B274" s="8" t="s">
        <v>107</v>
      </c>
    </row>
    <row r="275" spans="1:2" x14ac:dyDescent="0.15">
      <c r="A275" t="s">
        <v>98</v>
      </c>
      <c r="B275" s="8" t="s">
        <v>126</v>
      </c>
    </row>
    <row r="276" spans="1:2" x14ac:dyDescent="0.15">
      <c r="A276" t="s">
        <v>98</v>
      </c>
      <c r="B276" s="8" t="s">
        <v>109</v>
      </c>
    </row>
    <row r="277" spans="1:2" x14ac:dyDescent="0.15">
      <c r="A277" t="s">
        <v>98</v>
      </c>
      <c r="B277" s="8" t="s">
        <v>147</v>
      </c>
    </row>
    <row r="278" spans="1:2" x14ac:dyDescent="0.15">
      <c r="A278" t="s">
        <v>98</v>
      </c>
      <c r="B278" s="8" t="s">
        <v>111</v>
      </c>
    </row>
    <row r="279" spans="1:2" x14ac:dyDescent="0.15">
      <c r="A279" t="s">
        <v>98</v>
      </c>
      <c r="B279" s="8" t="s">
        <v>152</v>
      </c>
    </row>
    <row r="280" spans="1:2" x14ac:dyDescent="0.15">
      <c r="A280" t="s">
        <v>98</v>
      </c>
      <c r="B280" s="8" t="s">
        <v>153</v>
      </c>
    </row>
    <row r="281" spans="1:2" x14ac:dyDescent="0.15">
      <c r="A281" t="s">
        <v>98</v>
      </c>
      <c r="B281" s="8" t="s">
        <v>114</v>
      </c>
    </row>
    <row r="282" spans="1:2" x14ac:dyDescent="0.15">
      <c r="A282" t="s">
        <v>98</v>
      </c>
      <c r="B282" s="8" t="s">
        <v>115</v>
      </c>
    </row>
    <row r="283" spans="1:2" x14ac:dyDescent="0.15">
      <c r="A283" t="s">
        <v>98</v>
      </c>
      <c r="B283" s="8" t="s">
        <v>116</v>
      </c>
    </row>
    <row r="284" spans="1:2" x14ac:dyDescent="0.15">
      <c r="A284" t="s">
        <v>98</v>
      </c>
      <c r="B284" s="8" t="s">
        <v>117</v>
      </c>
    </row>
    <row r="285" spans="1:2" x14ac:dyDescent="0.15">
      <c r="A285" t="s">
        <v>98</v>
      </c>
      <c r="B285" s="8" t="s">
        <v>118</v>
      </c>
    </row>
    <row r="286" spans="1:2" x14ac:dyDescent="0.15">
      <c r="A286" t="s">
        <v>98</v>
      </c>
      <c r="B286" s="8" t="s">
        <v>129</v>
      </c>
    </row>
    <row r="287" spans="1:2" x14ac:dyDescent="0.15">
      <c r="A287" t="s">
        <v>98</v>
      </c>
      <c r="B287" s="8" t="s">
        <v>120</v>
      </c>
    </row>
    <row r="288" spans="1:2" x14ac:dyDescent="0.15">
      <c r="A288" t="s">
        <v>98</v>
      </c>
      <c r="B288" s="8" t="s">
        <v>121</v>
      </c>
    </row>
    <row r="289" spans="1:2" x14ac:dyDescent="0.15">
      <c r="A289" t="s">
        <v>98</v>
      </c>
      <c r="B289" s="8" t="s">
        <v>122</v>
      </c>
    </row>
    <row r="290" spans="1:2" x14ac:dyDescent="0.15">
      <c r="A290" t="s">
        <v>98</v>
      </c>
      <c r="B290" s="8" t="s">
        <v>123</v>
      </c>
    </row>
    <row r="291" spans="1:2" x14ac:dyDescent="0.15">
      <c r="A291" t="s">
        <v>98</v>
      </c>
    </row>
    <row r="292" spans="1:2" x14ac:dyDescent="0.15">
      <c r="A292" t="s">
        <v>98</v>
      </c>
      <c r="B292" s="8" t="s">
        <v>154</v>
      </c>
    </row>
    <row r="293" spans="1:2" x14ac:dyDescent="0.15">
      <c r="A293" t="s">
        <v>98</v>
      </c>
      <c r="B293" s="8" t="s">
        <v>100</v>
      </c>
    </row>
    <row r="294" spans="1:2" x14ac:dyDescent="0.15">
      <c r="A294" t="s">
        <v>98</v>
      </c>
      <c r="B294" s="8" t="s">
        <v>101</v>
      </c>
    </row>
    <row r="295" spans="1:2" x14ac:dyDescent="0.15">
      <c r="A295" t="s">
        <v>98</v>
      </c>
      <c r="B295" s="8" t="s">
        <v>102</v>
      </c>
    </row>
    <row r="296" spans="1:2" x14ac:dyDescent="0.15">
      <c r="A296" t="s">
        <v>98</v>
      </c>
      <c r="B296" s="8" t="s">
        <v>103</v>
      </c>
    </row>
    <row r="297" spans="1:2" x14ac:dyDescent="0.15">
      <c r="A297" t="s">
        <v>98</v>
      </c>
      <c r="B297" s="8" t="s">
        <v>104</v>
      </c>
    </row>
    <row r="298" spans="1:2" x14ac:dyDescent="0.15">
      <c r="A298" t="s">
        <v>98</v>
      </c>
      <c r="B298" s="8" t="s">
        <v>105</v>
      </c>
    </row>
    <row r="299" spans="1:2" x14ac:dyDescent="0.15">
      <c r="A299" t="s">
        <v>98</v>
      </c>
      <c r="B299" s="8" t="s">
        <v>106</v>
      </c>
    </row>
    <row r="300" spans="1:2" x14ac:dyDescent="0.15">
      <c r="A300" t="s">
        <v>98</v>
      </c>
      <c r="B300" s="8" t="s">
        <v>107</v>
      </c>
    </row>
    <row r="301" spans="1:2" x14ac:dyDescent="0.15">
      <c r="A301" t="s">
        <v>98</v>
      </c>
      <c r="B301" s="8" t="s">
        <v>108</v>
      </c>
    </row>
    <row r="302" spans="1:2" x14ac:dyDescent="0.15">
      <c r="A302" t="s">
        <v>98</v>
      </c>
      <c r="B302" s="8" t="s">
        <v>109</v>
      </c>
    </row>
    <row r="303" spans="1:2" x14ac:dyDescent="0.15">
      <c r="A303" t="s">
        <v>98</v>
      </c>
      <c r="B303" s="8" t="s">
        <v>110</v>
      </c>
    </row>
    <row r="304" spans="1:2" x14ac:dyDescent="0.15">
      <c r="A304" t="s">
        <v>98</v>
      </c>
      <c r="B304" s="8" t="s">
        <v>111</v>
      </c>
    </row>
    <row r="305" spans="1:2" x14ac:dyDescent="0.15">
      <c r="A305" t="s">
        <v>98</v>
      </c>
      <c r="B305" s="8" t="s">
        <v>155</v>
      </c>
    </row>
    <row r="306" spans="1:2" x14ac:dyDescent="0.15">
      <c r="A306" t="s">
        <v>98</v>
      </c>
      <c r="B306" s="8" t="s">
        <v>156</v>
      </c>
    </row>
    <row r="307" spans="1:2" x14ac:dyDescent="0.15">
      <c r="A307" t="s">
        <v>98</v>
      </c>
      <c r="B307" s="8" t="s">
        <v>114</v>
      </c>
    </row>
    <row r="308" spans="1:2" x14ac:dyDescent="0.15">
      <c r="A308" t="s">
        <v>98</v>
      </c>
      <c r="B308" s="8" t="s">
        <v>115</v>
      </c>
    </row>
    <row r="309" spans="1:2" x14ac:dyDescent="0.15">
      <c r="A309" t="s">
        <v>98</v>
      </c>
      <c r="B309" s="8" t="s">
        <v>116</v>
      </c>
    </row>
    <row r="310" spans="1:2" x14ac:dyDescent="0.15">
      <c r="A310" t="s">
        <v>98</v>
      </c>
      <c r="B310" s="8" t="s">
        <v>117</v>
      </c>
    </row>
    <row r="311" spans="1:2" x14ac:dyDescent="0.15">
      <c r="A311" t="s">
        <v>98</v>
      </c>
      <c r="B311" s="8" t="s">
        <v>118</v>
      </c>
    </row>
    <row r="312" spans="1:2" x14ac:dyDescent="0.15">
      <c r="A312" t="s">
        <v>98</v>
      </c>
      <c r="B312" s="8" t="s">
        <v>119</v>
      </c>
    </row>
    <row r="313" spans="1:2" x14ac:dyDescent="0.15">
      <c r="A313" t="s">
        <v>98</v>
      </c>
      <c r="B313" s="8" t="s">
        <v>120</v>
      </c>
    </row>
    <row r="314" spans="1:2" x14ac:dyDescent="0.15">
      <c r="A314" t="s">
        <v>98</v>
      </c>
      <c r="B314" s="8" t="s">
        <v>121</v>
      </c>
    </row>
    <row r="315" spans="1:2" x14ac:dyDescent="0.15">
      <c r="A315" t="s">
        <v>98</v>
      </c>
      <c r="B315" s="8" t="s">
        <v>122</v>
      </c>
    </row>
    <row r="316" spans="1:2" x14ac:dyDescent="0.15">
      <c r="A316" t="s">
        <v>98</v>
      </c>
      <c r="B316" s="8" t="s">
        <v>123</v>
      </c>
    </row>
    <row r="317" spans="1:2" x14ac:dyDescent="0.15">
      <c r="A317" t="s">
        <v>98</v>
      </c>
    </row>
    <row r="318" spans="1:2" x14ac:dyDescent="0.15">
      <c r="A318" t="s">
        <v>98</v>
      </c>
      <c r="B318" s="8" t="s">
        <v>157</v>
      </c>
    </row>
    <row r="319" spans="1:2" x14ac:dyDescent="0.15">
      <c r="A319" t="s">
        <v>98</v>
      </c>
      <c r="B319" s="8" t="s">
        <v>100</v>
      </c>
    </row>
    <row r="320" spans="1:2" x14ac:dyDescent="0.15">
      <c r="A320" t="s">
        <v>98</v>
      </c>
      <c r="B320" s="8" t="s">
        <v>101</v>
      </c>
    </row>
    <row r="321" spans="1:2" x14ac:dyDescent="0.15">
      <c r="A321" t="s">
        <v>98</v>
      </c>
      <c r="B321" s="8" t="s">
        <v>102</v>
      </c>
    </row>
    <row r="322" spans="1:2" x14ac:dyDescent="0.15">
      <c r="A322" t="s">
        <v>98</v>
      </c>
      <c r="B322" s="8" t="s">
        <v>103</v>
      </c>
    </row>
    <row r="323" spans="1:2" x14ac:dyDescent="0.15">
      <c r="A323" t="s">
        <v>98</v>
      </c>
      <c r="B323" s="8" t="s">
        <v>104</v>
      </c>
    </row>
    <row r="324" spans="1:2" x14ac:dyDescent="0.15">
      <c r="A324" t="s">
        <v>98</v>
      </c>
      <c r="B324" s="8" t="s">
        <v>105</v>
      </c>
    </row>
    <row r="325" spans="1:2" x14ac:dyDescent="0.15">
      <c r="A325" t="s">
        <v>98</v>
      </c>
      <c r="B325" s="8" t="s">
        <v>158</v>
      </c>
    </row>
    <row r="326" spans="1:2" x14ac:dyDescent="0.15">
      <c r="A326" t="s">
        <v>98</v>
      </c>
      <c r="B326" s="8" t="s">
        <v>107</v>
      </c>
    </row>
    <row r="327" spans="1:2" x14ac:dyDescent="0.15">
      <c r="A327" t="s">
        <v>98</v>
      </c>
      <c r="B327" s="8" t="s">
        <v>126</v>
      </c>
    </row>
    <row r="328" spans="1:2" x14ac:dyDescent="0.15">
      <c r="A328" t="s">
        <v>98</v>
      </c>
      <c r="B328" s="8" t="s">
        <v>109</v>
      </c>
    </row>
    <row r="329" spans="1:2" x14ac:dyDescent="0.15">
      <c r="A329" t="s">
        <v>98</v>
      </c>
      <c r="B329" s="8" t="s">
        <v>110</v>
      </c>
    </row>
    <row r="330" spans="1:2" x14ac:dyDescent="0.15">
      <c r="A330" t="s">
        <v>98</v>
      </c>
      <c r="B330" s="8" t="s">
        <v>111</v>
      </c>
    </row>
    <row r="331" spans="1:2" x14ac:dyDescent="0.15">
      <c r="A331" t="s">
        <v>98</v>
      </c>
      <c r="B331" s="8" t="s">
        <v>159</v>
      </c>
    </row>
    <row r="332" spans="1:2" x14ac:dyDescent="0.15">
      <c r="A332" t="s">
        <v>98</v>
      </c>
      <c r="B332" s="8" t="s">
        <v>160</v>
      </c>
    </row>
    <row r="333" spans="1:2" x14ac:dyDescent="0.15">
      <c r="A333" t="s">
        <v>98</v>
      </c>
      <c r="B333" s="8" t="s">
        <v>114</v>
      </c>
    </row>
    <row r="334" spans="1:2" x14ac:dyDescent="0.15">
      <c r="A334" t="s">
        <v>98</v>
      </c>
      <c r="B334" s="8" t="s">
        <v>115</v>
      </c>
    </row>
    <row r="335" spans="1:2" x14ac:dyDescent="0.15">
      <c r="A335" t="s">
        <v>98</v>
      </c>
      <c r="B335" s="8" t="s">
        <v>116</v>
      </c>
    </row>
    <row r="336" spans="1:2" x14ac:dyDescent="0.15">
      <c r="A336" t="s">
        <v>98</v>
      </c>
      <c r="B336" s="8" t="s">
        <v>117</v>
      </c>
    </row>
    <row r="337" spans="1:2" x14ac:dyDescent="0.15">
      <c r="A337" t="s">
        <v>98</v>
      </c>
      <c r="B337" s="8" t="s">
        <v>118</v>
      </c>
    </row>
    <row r="338" spans="1:2" x14ac:dyDescent="0.15">
      <c r="A338" t="s">
        <v>98</v>
      </c>
      <c r="B338" s="8" t="s">
        <v>129</v>
      </c>
    </row>
    <row r="339" spans="1:2" x14ac:dyDescent="0.15">
      <c r="A339" t="s">
        <v>98</v>
      </c>
      <c r="B339" s="8" t="s">
        <v>120</v>
      </c>
    </row>
    <row r="340" spans="1:2" x14ac:dyDescent="0.15">
      <c r="A340" t="s">
        <v>98</v>
      </c>
      <c r="B340" s="8" t="s">
        <v>121</v>
      </c>
    </row>
    <row r="341" spans="1:2" x14ac:dyDescent="0.15">
      <c r="A341" t="s">
        <v>98</v>
      </c>
      <c r="B341" s="8" t="s">
        <v>122</v>
      </c>
    </row>
    <row r="342" spans="1:2" x14ac:dyDescent="0.15">
      <c r="A342" t="s">
        <v>98</v>
      </c>
      <c r="B342" s="8" t="s">
        <v>123</v>
      </c>
    </row>
    <row r="343" spans="1:2" x14ac:dyDescent="0.15">
      <c r="A343" t="s">
        <v>98</v>
      </c>
    </row>
    <row r="344" spans="1:2" x14ac:dyDescent="0.15">
      <c r="A344" t="s">
        <v>98</v>
      </c>
      <c r="B344" s="8" t="s">
        <v>161</v>
      </c>
    </row>
    <row r="345" spans="1:2" x14ac:dyDescent="0.15">
      <c r="A345" t="s">
        <v>98</v>
      </c>
      <c r="B345" s="8" t="s">
        <v>100</v>
      </c>
    </row>
    <row r="346" spans="1:2" x14ac:dyDescent="0.15">
      <c r="A346" t="s">
        <v>98</v>
      </c>
      <c r="B346" s="8" t="s">
        <v>101</v>
      </c>
    </row>
    <row r="347" spans="1:2" x14ac:dyDescent="0.15">
      <c r="A347" t="s">
        <v>98</v>
      </c>
      <c r="B347" s="8" t="s">
        <v>102</v>
      </c>
    </row>
    <row r="348" spans="1:2" x14ac:dyDescent="0.15">
      <c r="A348" t="s">
        <v>98</v>
      </c>
      <c r="B348" s="8" t="s">
        <v>103</v>
      </c>
    </row>
    <row r="349" spans="1:2" x14ac:dyDescent="0.15">
      <c r="A349" t="s">
        <v>98</v>
      </c>
      <c r="B349" s="8" t="s">
        <v>104</v>
      </c>
    </row>
    <row r="350" spans="1:2" x14ac:dyDescent="0.15">
      <c r="A350" t="s">
        <v>98</v>
      </c>
      <c r="B350" s="8" t="s">
        <v>105</v>
      </c>
    </row>
    <row r="351" spans="1:2" x14ac:dyDescent="0.15">
      <c r="A351" t="s">
        <v>98</v>
      </c>
      <c r="B351" s="8" t="s">
        <v>106</v>
      </c>
    </row>
    <row r="352" spans="1:2" x14ac:dyDescent="0.15">
      <c r="A352" t="s">
        <v>98</v>
      </c>
      <c r="B352" s="8" t="s">
        <v>107</v>
      </c>
    </row>
    <row r="353" spans="1:2" x14ac:dyDescent="0.15">
      <c r="A353" t="s">
        <v>98</v>
      </c>
      <c r="B353" s="8" t="s">
        <v>108</v>
      </c>
    </row>
    <row r="354" spans="1:2" x14ac:dyDescent="0.15">
      <c r="A354" t="s">
        <v>98</v>
      </c>
      <c r="B354" s="8" t="s">
        <v>109</v>
      </c>
    </row>
    <row r="355" spans="1:2" x14ac:dyDescent="0.15">
      <c r="A355" t="s">
        <v>98</v>
      </c>
      <c r="B355" s="8" t="s">
        <v>131</v>
      </c>
    </row>
    <row r="356" spans="1:2" x14ac:dyDescent="0.15">
      <c r="A356" t="s">
        <v>98</v>
      </c>
      <c r="B356" s="8" t="s">
        <v>111</v>
      </c>
    </row>
    <row r="357" spans="1:2" x14ac:dyDescent="0.15">
      <c r="A357" t="s">
        <v>98</v>
      </c>
      <c r="B357" s="8" t="s">
        <v>162</v>
      </c>
    </row>
    <row r="358" spans="1:2" x14ac:dyDescent="0.15">
      <c r="A358" t="s">
        <v>98</v>
      </c>
      <c r="B358" s="8" t="s">
        <v>163</v>
      </c>
    </row>
    <row r="359" spans="1:2" x14ac:dyDescent="0.15">
      <c r="A359" t="s">
        <v>98</v>
      </c>
      <c r="B359" s="8" t="s">
        <v>114</v>
      </c>
    </row>
    <row r="360" spans="1:2" x14ac:dyDescent="0.15">
      <c r="A360" t="s">
        <v>98</v>
      </c>
      <c r="B360" s="8" t="s">
        <v>115</v>
      </c>
    </row>
    <row r="361" spans="1:2" x14ac:dyDescent="0.15">
      <c r="A361" t="s">
        <v>98</v>
      </c>
      <c r="B361" s="8" t="s">
        <v>116</v>
      </c>
    </row>
    <row r="362" spans="1:2" x14ac:dyDescent="0.15">
      <c r="A362" t="s">
        <v>98</v>
      </c>
      <c r="B362" s="8" t="s">
        <v>117</v>
      </c>
    </row>
    <row r="363" spans="1:2" x14ac:dyDescent="0.15">
      <c r="A363" t="s">
        <v>98</v>
      </c>
      <c r="B363" s="8" t="s">
        <v>118</v>
      </c>
    </row>
    <row r="364" spans="1:2" x14ac:dyDescent="0.15">
      <c r="A364" t="s">
        <v>98</v>
      </c>
      <c r="B364" s="8" t="s">
        <v>119</v>
      </c>
    </row>
    <row r="365" spans="1:2" x14ac:dyDescent="0.15">
      <c r="A365" t="s">
        <v>98</v>
      </c>
      <c r="B365" s="8" t="s">
        <v>120</v>
      </c>
    </row>
    <row r="366" spans="1:2" x14ac:dyDescent="0.15">
      <c r="A366" t="s">
        <v>98</v>
      </c>
      <c r="B366" s="8" t="s">
        <v>121</v>
      </c>
    </row>
    <row r="367" spans="1:2" x14ac:dyDescent="0.15">
      <c r="A367" t="s">
        <v>98</v>
      </c>
      <c r="B367" s="8" t="s">
        <v>122</v>
      </c>
    </row>
    <row r="368" spans="1:2" x14ac:dyDescent="0.15">
      <c r="A368" t="s">
        <v>98</v>
      </c>
      <c r="B368" s="8" t="s">
        <v>123</v>
      </c>
    </row>
    <row r="369" spans="1:2" x14ac:dyDescent="0.15">
      <c r="A369" t="s">
        <v>98</v>
      </c>
    </row>
    <row r="370" spans="1:2" x14ac:dyDescent="0.15">
      <c r="A370" t="s">
        <v>98</v>
      </c>
      <c r="B370" s="8" t="s">
        <v>164</v>
      </c>
    </row>
    <row r="371" spans="1:2" x14ac:dyDescent="0.15">
      <c r="A371" t="s">
        <v>98</v>
      </c>
      <c r="B371" s="8" t="s">
        <v>100</v>
      </c>
    </row>
    <row r="372" spans="1:2" x14ac:dyDescent="0.15">
      <c r="A372" t="s">
        <v>98</v>
      </c>
      <c r="B372" s="8" t="s">
        <v>101</v>
      </c>
    </row>
    <row r="373" spans="1:2" x14ac:dyDescent="0.15">
      <c r="A373" t="s">
        <v>98</v>
      </c>
      <c r="B373" s="8" t="s">
        <v>102</v>
      </c>
    </row>
    <row r="374" spans="1:2" x14ac:dyDescent="0.15">
      <c r="A374" t="s">
        <v>98</v>
      </c>
      <c r="B374" s="8" t="s">
        <v>103</v>
      </c>
    </row>
    <row r="375" spans="1:2" x14ac:dyDescent="0.15">
      <c r="A375" t="s">
        <v>98</v>
      </c>
      <c r="B375" s="8" t="s">
        <v>104</v>
      </c>
    </row>
    <row r="376" spans="1:2" x14ac:dyDescent="0.15">
      <c r="A376" t="s">
        <v>98</v>
      </c>
      <c r="B376" s="8" t="s">
        <v>105</v>
      </c>
    </row>
    <row r="377" spans="1:2" x14ac:dyDescent="0.15">
      <c r="A377" t="s">
        <v>98</v>
      </c>
      <c r="B377" s="8" t="s">
        <v>165</v>
      </c>
    </row>
    <row r="378" spans="1:2" x14ac:dyDescent="0.15">
      <c r="A378" t="s">
        <v>98</v>
      </c>
      <c r="B378" s="8" t="s">
        <v>107</v>
      </c>
    </row>
    <row r="379" spans="1:2" x14ac:dyDescent="0.15">
      <c r="A379" t="s">
        <v>98</v>
      </c>
      <c r="B379" s="8" t="s">
        <v>126</v>
      </c>
    </row>
    <row r="380" spans="1:2" x14ac:dyDescent="0.15">
      <c r="A380" t="s">
        <v>98</v>
      </c>
      <c r="B380" s="8" t="s">
        <v>109</v>
      </c>
    </row>
    <row r="381" spans="1:2" x14ac:dyDescent="0.15">
      <c r="A381" t="s">
        <v>98</v>
      </c>
      <c r="B381" s="8" t="s">
        <v>131</v>
      </c>
    </row>
    <row r="382" spans="1:2" x14ac:dyDescent="0.15">
      <c r="A382" t="s">
        <v>98</v>
      </c>
      <c r="B382" s="8" t="s">
        <v>111</v>
      </c>
    </row>
    <row r="383" spans="1:2" x14ac:dyDescent="0.15">
      <c r="A383" t="s">
        <v>98</v>
      </c>
      <c r="B383" s="8" t="s">
        <v>166</v>
      </c>
    </row>
    <row r="384" spans="1:2" x14ac:dyDescent="0.15">
      <c r="A384" t="s">
        <v>98</v>
      </c>
      <c r="B384" s="8" t="s">
        <v>167</v>
      </c>
    </row>
    <row r="385" spans="1:2" x14ac:dyDescent="0.15">
      <c r="A385" t="s">
        <v>98</v>
      </c>
      <c r="B385" s="8" t="s">
        <v>114</v>
      </c>
    </row>
    <row r="386" spans="1:2" x14ac:dyDescent="0.15">
      <c r="A386" t="s">
        <v>98</v>
      </c>
      <c r="B386" s="8" t="s">
        <v>115</v>
      </c>
    </row>
    <row r="387" spans="1:2" x14ac:dyDescent="0.15">
      <c r="A387" t="s">
        <v>98</v>
      </c>
      <c r="B387" s="8" t="s">
        <v>116</v>
      </c>
    </row>
    <row r="388" spans="1:2" x14ac:dyDescent="0.15">
      <c r="A388" t="s">
        <v>98</v>
      </c>
      <c r="B388" s="8" t="s">
        <v>117</v>
      </c>
    </row>
    <row r="389" spans="1:2" x14ac:dyDescent="0.15">
      <c r="A389" t="s">
        <v>98</v>
      </c>
      <c r="B389" s="8" t="s">
        <v>118</v>
      </c>
    </row>
    <row r="390" spans="1:2" x14ac:dyDescent="0.15">
      <c r="A390" t="s">
        <v>98</v>
      </c>
      <c r="B390" s="8" t="s">
        <v>129</v>
      </c>
    </row>
    <row r="391" spans="1:2" x14ac:dyDescent="0.15">
      <c r="A391" t="s">
        <v>98</v>
      </c>
      <c r="B391" s="8" t="s">
        <v>120</v>
      </c>
    </row>
    <row r="392" spans="1:2" x14ac:dyDescent="0.15">
      <c r="A392" t="s">
        <v>98</v>
      </c>
      <c r="B392" s="8" t="s">
        <v>121</v>
      </c>
    </row>
    <row r="393" spans="1:2" x14ac:dyDescent="0.15">
      <c r="A393" t="s">
        <v>98</v>
      </c>
      <c r="B393" s="8" t="s">
        <v>122</v>
      </c>
    </row>
    <row r="394" spans="1:2" x14ac:dyDescent="0.15">
      <c r="A394" t="s">
        <v>98</v>
      </c>
      <c r="B394" s="8" t="s">
        <v>123</v>
      </c>
    </row>
    <row r="395" spans="1:2" x14ac:dyDescent="0.15">
      <c r="A395" t="s">
        <v>98</v>
      </c>
    </row>
    <row r="396" spans="1:2" x14ac:dyDescent="0.15">
      <c r="A396" t="s">
        <v>98</v>
      </c>
      <c r="B396" s="8" t="s">
        <v>168</v>
      </c>
    </row>
    <row r="397" spans="1:2" x14ac:dyDescent="0.15">
      <c r="A397" t="s">
        <v>98</v>
      </c>
      <c r="B397" s="8" t="s">
        <v>100</v>
      </c>
    </row>
    <row r="398" spans="1:2" x14ac:dyDescent="0.15">
      <c r="A398" t="s">
        <v>98</v>
      </c>
      <c r="B398" s="8" t="s">
        <v>101</v>
      </c>
    </row>
    <row r="399" spans="1:2" x14ac:dyDescent="0.15">
      <c r="A399" t="s">
        <v>98</v>
      </c>
      <c r="B399" s="8" t="s">
        <v>102</v>
      </c>
    </row>
    <row r="400" spans="1:2" x14ac:dyDescent="0.15">
      <c r="A400" t="s">
        <v>98</v>
      </c>
      <c r="B400" s="8" t="s">
        <v>103</v>
      </c>
    </row>
    <row r="401" spans="1:2" x14ac:dyDescent="0.15">
      <c r="A401" t="s">
        <v>98</v>
      </c>
      <c r="B401" s="8" t="s">
        <v>104</v>
      </c>
    </row>
    <row r="402" spans="1:2" x14ac:dyDescent="0.15">
      <c r="A402" t="s">
        <v>98</v>
      </c>
      <c r="B402" s="8" t="s">
        <v>105</v>
      </c>
    </row>
    <row r="403" spans="1:2" x14ac:dyDescent="0.15">
      <c r="A403" t="s">
        <v>98</v>
      </c>
      <c r="B403" s="8" t="s">
        <v>106</v>
      </c>
    </row>
    <row r="404" spans="1:2" x14ac:dyDescent="0.15">
      <c r="A404" t="s">
        <v>98</v>
      </c>
      <c r="B404" s="8" t="s">
        <v>107</v>
      </c>
    </row>
    <row r="405" spans="1:2" x14ac:dyDescent="0.15">
      <c r="A405" t="s">
        <v>98</v>
      </c>
      <c r="B405" s="8" t="s">
        <v>108</v>
      </c>
    </row>
    <row r="406" spans="1:2" x14ac:dyDescent="0.15">
      <c r="A406" t="s">
        <v>98</v>
      </c>
      <c r="B406" s="8" t="s">
        <v>109</v>
      </c>
    </row>
    <row r="407" spans="1:2" x14ac:dyDescent="0.15">
      <c r="A407" t="s">
        <v>98</v>
      </c>
      <c r="B407" s="8" t="s">
        <v>139</v>
      </c>
    </row>
    <row r="408" spans="1:2" x14ac:dyDescent="0.15">
      <c r="A408" t="s">
        <v>98</v>
      </c>
      <c r="B408" s="8" t="s">
        <v>111</v>
      </c>
    </row>
    <row r="409" spans="1:2" x14ac:dyDescent="0.15">
      <c r="A409" t="s">
        <v>98</v>
      </c>
      <c r="B409" s="8" t="s">
        <v>169</v>
      </c>
    </row>
    <row r="410" spans="1:2" x14ac:dyDescent="0.15">
      <c r="A410" t="s">
        <v>98</v>
      </c>
      <c r="B410" s="8" t="s">
        <v>170</v>
      </c>
    </row>
    <row r="411" spans="1:2" x14ac:dyDescent="0.15">
      <c r="A411" t="s">
        <v>98</v>
      </c>
      <c r="B411" s="8" t="s">
        <v>114</v>
      </c>
    </row>
    <row r="412" spans="1:2" x14ac:dyDescent="0.15">
      <c r="A412" t="s">
        <v>98</v>
      </c>
      <c r="B412" s="8" t="s">
        <v>115</v>
      </c>
    </row>
    <row r="413" spans="1:2" x14ac:dyDescent="0.15">
      <c r="A413" t="s">
        <v>98</v>
      </c>
      <c r="B413" s="8" t="s">
        <v>116</v>
      </c>
    </row>
    <row r="414" spans="1:2" x14ac:dyDescent="0.15">
      <c r="A414" t="s">
        <v>98</v>
      </c>
      <c r="B414" s="8" t="s">
        <v>117</v>
      </c>
    </row>
    <row r="415" spans="1:2" x14ac:dyDescent="0.15">
      <c r="A415" t="s">
        <v>98</v>
      </c>
      <c r="B415" s="8" t="s">
        <v>118</v>
      </c>
    </row>
    <row r="416" spans="1:2" x14ac:dyDescent="0.15">
      <c r="A416" t="s">
        <v>98</v>
      </c>
      <c r="B416" s="8" t="s">
        <v>119</v>
      </c>
    </row>
    <row r="417" spans="1:2" x14ac:dyDescent="0.15">
      <c r="A417" t="s">
        <v>98</v>
      </c>
      <c r="B417" s="8" t="s">
        <v>120</v>
      </c>
    </row>
    <row r="418" spans="1:2" x14ac:dyDescent="0.15">
      <c r="A418" t="s">
        <v>98</v>
      </c>
      <c r="B418" s="8" t="s">
        <v>121</v>
      </c>
    </row>
    <row r="419" spans="1:2" x14ac:dyDescent="0.15">
      <c r="A419" t="s">
        <v>98</v>
      </c>
      <c r="B419" s="8" t="s">
        <v>122</v>
      </c>
    </row>
    <row r="420" spans="1:2" x14ac:dyDescent="0.15">
      <c r="A420" t="s">
        <v>98</v>
      </c>
      <c r="B420" s="8" t="s">
        <v>123</v>
      </c>
    </row>
    <row r="421" spans="1:2" x14ac:dyDescent="0.15">
      <c r="A421" t="s">
        <v>98</v>
      </c>
    </row>
    <row r="422" spans="1:2" x14ac:dyDescent="0.15">
      <c r="A422" t="s">
        <v>98</v>
      </c>
      <c r="B422" s="8" t="s">
        <v>171</v>
      </c>
    </row>
    <row r="423" spans="1:2" x14ac:dyDescent="0.15">
      <c r="A423" t="s">
        <v>98</v>
      </c>
      <c r="B423" s="8" t="s">
        <v>100</v>
      </c>
    </row>
    <row r="424" spans="1:2" x14ac:dyDescent="0.15">
      <c r="A424" t="s">
        <v>98</v>
      </c>
      <c r="B424" s="8" t="s">
        <v>101</v>
      </c>
    </row>
    <row r="425" spans="1:2" x14ac:dyDescent="0.15">
      <c r="A425" t="s">
        <v>98</v>
      </c>
      <c r="B425" s="8" t="s">
        <v>102</v>
      </c>
    </row>
    <row r="426" spans="1:2" x14ac:dyDescent="0.15">
      <c r="A426" t="s">
        <v>98</v>
      </c>
      <c r="B426" s="8" t="s">
        <v>103</v>
      </c>
    </row>
    <row r="427" spans="1:2" x14ac:dyDescent="0.15">
      <c r="A427" t="s">
        <v>98</v>
      </c>
      <c r="B427" s="8" t="s">
        <v>104</v>
      </c>
    </row>
    <row r="428" spans="1:2" x14ac:dyDescent="0.15">
      <c r="A428" t="s">
        <v>98</v>
      </c>
      <c r="B428" s="8" t="s">
        <v>105</v>
      </c>
    </row>
    <row r="429" spans="1:2" x14ac:dyDescent="0.15">
      <c r="A429" t="s">
        <v>98</v>
      </c>
      <c r="B429" s="8" t="s">
        <v>172</v>
      </c>
    </row>
    <row r="430" spans="1:2" x14ac:dyDescent="0.15">
      <c r="A430" t="s">
        <v>98</v>
      </c>
      <c r="B430" s="8" t="s">
        <v>107</v>
      </c>
    </row>
    <row r="431" spans="1:2" x14ac:dyDescent="0.15">
      <c r="A431" t="s">
        <v>98</v>
      </c>
      <c r="B431" s="8" t="s">
        <v>126</v>
      </c>
    </row>
    <row r="432" spans="1:2" x14ac:dyDescent="0.15">
      <c r="A432" t="s">
        <v>98</v>
      </c>
      <c r="B432" s="8" t="s">
        <v>109</v>
      </c>
    </row>
    <row r="433" spans="1:2" x14ac:dyDescent="0.15">
      <c r="A433" t="s">
        <v>98</v>
      </c>
      <c r="B433" s="8" t="s">
        <v>139</v>
      </c>
    </row>
    <row r="434" spans="1:2" x14ac:dyDescent="0.15">
      <c r="A434" t="s">
        <v>98</v>
      </c>
      <c r="B434" s="8" t="s">
        <v>111</v>
      </c>
    </row>
    <row r="435" spans="1:2" x14ac:dyDescent="0.15">
      <c r="A435" t="s">
        <v>98</v>
      </c>
      <c r="B435" s="8" t="s">
        <v>173</v>
      </c>
    </row>
    <row r="436" spans="1:2" x14ac:dyDescent="0.15">
      <c r="A436" t="s">
        <v>98</v>
      </c>
      <c r="B436" s="8" t="s">
        <v>174</v>
      </c>
    </row>
    <row r="437" spans="1:2" x14ac:dyDescent="0.15">
      <c r="A437" t="s">
        <v>98</v>
      </c>
      <c r="B437" s="8" t="s">
        <v>114</v>
      </c>
    </row>
    <row r="438" spans="1:2" x14ac:dyDescent="0.15">
      <c r="A438" t="s">
        <v>98</v>
      </c>
      <c r="B438" s="8" t="s">
        <v>115</v>
      </c>
    </row>
    <row r="439" spans="1:2" x14ac:dyDescent="0.15">
      <c r="A439" t="s">
        <v>98</v>
      </c>
      <c r="B439" s="8" t="s">
        <v>116</v>
      </c>
    </row>
    <row r="440" spans="1:2" x14ac:dyDescent="0.15">
      <c r="A440" t="s">
        <v>98</v>
      </c>
      <c r="B440" s="8" t="s">
        <v>117</v>
      </c>
    </row>
    <row r="441" spans="1:2" x14ac:dyDescent="0.15">
      <c r="A441" t="s">
        <v>98</v>
      </c>
      <c r="B441" s="8" t="s">
        <v>118</v>
      </c>
    </row>
    <row r="442" spans="1:2" x14ac:dyDescent="0.15">
      <c r="A442" t="s">
        <v>98</v>
      </c>
      <c r="B442" s="8" t="s">
        <v>129</v>
      </c>
    </row>
    <row r="443" spans="1:2" x14ac:dyDescent="0.15">
      <c r="A443" t="s">
        <v>98</v>
      </c>
      <c r="B443" s="8" t="s">
        <v>120</v>
      </c>
    </row>
    <row r="444" spans="1:2" x14ac:dyDescent="0.15">
      <c r="A444" t="s">
        <v>98</v>
      </c>
      <c r="B444" s="8" t="s">
        <v>121</v>
      </c>
    </row>
    <row r="445" spans="1:2" x14ac:dyDescent="0.15">
      <c r="A445" t="s">
        <v>98</v>
      </c>
      <c r="B445" s="8" t="s">
        <v>122</v>
      </c>
    </row>
    <row r="446" spans="1:2" x14ac:dyDescent="0.15">
      <c r="A446" t="s">
        <v>98</v>
      </c>
      <c r="B446" s="8" t="s">
        <v>123</v>
      </c>
    </row>
    <row r="447" spans="1:2" x14ac:dyDescent="0.15">
      <c r="A447" t="s">
        <v>98</v>
      </c>
    </row>
    <row r="448" spans="1:2" x14ac:dyDescent="0.15">
      <c r="A448" t="s">
        <v>98</v>
      </c>
      <c r="B448" s="8" t="s">
        <v>175</v>
      </c>
    </row>
    <row r="449" spans="1:2" x14ac:dyDescent="0.15">
      <c r="A449" t="s">
        <v>98</v>
      </c>
      <c r="B449" s="8" t="s">
        <v>100</v>
      </c>
    </row>
    <row r="450" spans="1:2" x14ac:dyDescent="0.15">
      <c r="A450" t="s">
        <v>98</v>
      </c>
      <c r="B450" s="8" t="s">
        <v>101</v>
      </c>
    </row>
    <row r="451" spans="1:2" x14ac:dyDescent="0.15">
      <c r="A451" t="s">
        <v>98</v>
      </c>
      <c r="B451" s="8" t="s">
        <v>102</v>
      </c>
    </row>
    <row r="452" spans="1:2" x14ac:dyDescent="0.15">
      <c r="A452" t="s">
        <v>98</v>
      </c>
      <c r="B452" s="8" t="s">
        <v>103</v>
      </c>
    </row>
    <row r="453" spans="1:2" x14ac:dyDescent="0.15">
      <c r="A453" t="s">
        <v>98</v>
      </c>
      <c r="B453" s="8" t="s">
        <v>104</v>
      </c>
    </row>
    <row r="454" spans="1:2" x14ac:dyDescent="0.15">
      <c r="A454" t="s">
        <v>98</v>
      </c>
      <c r="B454" s="8" t="s">
        <v>105</v>
      </c>
    </row>
    <row r="455" spans="1:2" x14ac:dyDescent="0.15">
      <c r="A455" t="s">
        <v>98</v>
      </c>
      <c r="B455" s="8" t="s">
        <v>106</v>
      </c>
    </row>
    <row r="456" spans="1:2" x14ac:dyDescent="0.15">
      <c r="A456" t="s">
        <v>98</v>
      </c>
      <c r="B456" s="8" t="s">
        <v>107</v>
      </c>
    </row>
    <row r="457" spans="1:2" x14ac:dyDescent="0.15">
      <c r="A457" t="s">
        <v>98</v>
      </c>
      <c r="B457" s="8" t="s">
        <v>108</v>
      </c>
    </row>
    <row r="458" spans="1:2" x14ac:dyDescent="0.15">
      <c r="A458" t="s">
        <v>98</v>
      </c>
      <c r="B458" s="8" t="s">
        <v>109</v>
      </c>
    </row>
    <row r="459" spans="1:2" x14ac:dyDescent="0.15">
      <c r="A459" t="s">
        <v>98</v>
      </c>
      <c r="B459" s="8" t="s">
        <v>147</v>
      </c>
    </row>
    <row r="460" spans="1:2" x14ac:dyDescent="0.15">
      <c r="A460" t="s">
        <v>98</v>
      </c>
      <c r="B460" s="8" t="s">
        <v>111</v>
      </c>
    </row>
    <row r="461" spans="1:2" x14ac:dyDescent="0.15">
      <c r="A461" t="s">
        <v>98</v>
      </c>
      <c r="B461" s="8" t="s">
        <v>176</v>
      </c>
    </row>
    <row r="462" spans="1:2" x14ac:dyDescent="0.15">
      <c r="A462" t="s">
        <v>98</v>
      </c>
      <c r="B462" s="8" t="s">
        <v>177</v>
      </c>
    </row>
    <row r="463" spans="1:2" x14ac:dyDescent="0.15">
      <c r="A463" t="s">
        <v>98</v>
      </c>
      <c r="B463" s="8" t="s">
        <v>114</v>
      </c>
    </row>
    <row r="464" spans="1:2" x14ac:dyDescent="0.15">
      <c r="A464" t="s">
        <v>98</v>
      </c>
      <c r="B464" s="8" t="s">
        <v>115</v>
      </c>
    </row>
    <row r="465" spans="1:2" x14ac:dyDescent="0.15">
      <c r="A465" t="s">
        <v>98</v>
      </c>
      <c r="B465" s="8" t="s">
        <v>116</v>
      </c>
    </row>
    <row r="466" spans="1:2" x14ac:dyDescent="0.15">
      <c r="A466" t="s">
        <v>98</v>
      </c>
      <c r="B466" s="8" t="s">
        <v>117</v>
      </c>
    </row>
    <row r="467" spans="1:2" x14ac:dyDescent="0.15">
      <c r="A467" t="s">
        <v>98</v>
      </c>
      <c r="B467" s="8" t="s">
        <v>118</v>
      </c>
    </row>
    <row r="468" spans="1:2" x14ac:dyDescent="0.15">
      <c r="A468" t="s">
        <v>98</v>
      </c>
      <c r="B468" s="8" t="s">
        <v>119</v>
      </c>
    </row>
    <row r="469" spans="1:2" x14ac:dyDescent="0.15">
      <c r="A469" t="s">
        <v>98</v>
      </c>
      <c r="B469" s="8" t="s">
        <v>120</v>
      </c>
    </row>
    <row r="470" spans="1:2" x14ac:dyDescent="0.15">
      <c r="A470" t="s">
        <v>98</v>
      </c>
      <c r="B470" s="8" t="s">
        <v>121</v>
      </c>
    </row>
    <row r="471" spans="1:2" x14ac:dyDescent="0.15">
      <c r="A471" t="s">
        <v>98</v>
      </c>
      <c r="B471" s="8" t="s">
        <v>122</v>
      </c>
    </row>
    <row r="472" spans="1:2" x14ac:dyDescent="0.15">
      <c r="A472" t="s">
        <v>98</v>
      </c>
      <c r="B472" s="8" t="s">
        <v>123</v>
      </c>
    </row>
    <row r="473" spans="1:2" x14ac:dyDescent="0.15">
      <c r="A473" t="s">
        <v>98</v>
      </c>
    </row>
    <row r="474" spans="1:2" x14ac:dyDescent="0.15">
      <c r="A474" t="s">
        <v>98</v>
      </c>
      <c r="B474" s="8" t="s">
        <v>178</v>
      </c>
    </row>
    <row r="475" spans="1:2" x14ac:dyDescent="0.15">
      <c r="A475" t="s">
        <v>98</v>
      </c>
      <c r="B475" s="8" t="s">
        <v>100</v>
      </c>
    </row>
    <row r="476" spans="1:2" x14ac:dyDescent="0.15">
      <c r="A476" t="s">
        <v>98</v>
      </c>
      <c r="B476" s="8" t="s">
        <v>101</v>
      </c>
    </row>
    <row r="477" spans="1:2" x14ac:dyDescent="0.15">
      <c r="A477" t="s">
        <v>98</v>
      </c>
      <c r="B477" s="8" t="s">
        <v>102</v>
      </c>
    </row>
    <row r="478" spans="1:2" x14ac:dyDescent="0.15">
      <c r="A478" t="s">
        <v>98</v>
      </c>
      <c r="B478" s="8" t="s">
        <v>103</v>
      </c>
    </row>
    <row r="479" spans="1:2" x14ac:dyDescent="0.15">
      <c r="A479" t="s">
        <v>98</v>
      </c>
      <c r="B479" s="8" t="s">
        <v>104</v>
      </c>
    </row>
    <row r="480" spans="1:2" x14ac:dyDescent="0.15">
      <c r="A480" t="s">
        <v>98</v>
      </c>
      <c r="B480" s="8" t="s">
        <v>105</v>
      </c>
    </row>
    <row r="481" spans="1:2" x14ac:dyDescent="0.15">
      <c r="A481" t="s">
        <v>98</v>
      </c>
      <c r="B481" s="8" t="s">
        <v>179</v>
      </c>
    </row>
    <row r="482" spans="1:2" x14ac:dyDescent="0.15">
      <c r="A482" t="s">
        <v>98</v>
      </c>
      <c r="B482" s="8" t="s">
        <v>107</v>
      </c>
    </row>
    <row r="483" spans="1:2" x14ac:dyDescent="0.15">
      <c r="A483" t="s">
        <v>98</v>
      </c>
      <c r="B483" s="8" t="s">
        <v>126</v>
      </c>
    </row>
    <row r="484" spans="1:2" x14ac:dyDescent="0.15">
      <c r="A484" t="s">
        <v>98</v>
      </c>
      <c r="B484" s="8" t="s">
        <v>109</v>
      </c>
    </row>
    <row r="485" spans="1:2" x14ac:dyDescent="0.15">
      <c r="A485" t="s">
        <v>98</v>
      </c>
      <c r="B485" s="8" t="s">
        <v>147</v>
      </c>
    </row>
    <row r="486" spans="1:2" x14ac:dyDescent="0.15">
      <c r="A486" t="s">
        <v>98</v>
      </c>
      <c r="B486" s="8" t="s">
        <v>111</v>
      </c>
    </row>
    <row r="487" spans="1:2" x14ac:dyDescent="0.15">
      <c r="A487" t="s">
        <v>98</v>
      </c>
      <c r="B487" s="8" t="s">
        <v>180</v>
      </c>
    </row>
    <row r="488" spans="1:2" x14ac:dyDescent="0.15">
      <c r="A488" t="s">
        <v>98</v>
      </c>
      <c r="B488" s="8" t="s">
        <v>181</v>
      </c>
    </row>
    <row r="489" spans="1:2" x14ac:dyDescent="0.15">
      <c r="A489" t="s">
        <v>98</v>
      </c>
      <c r="B489" s="8" t="s">
        <v>114</v>
      </c>
    </row>
    <row r="490" spans="1:2" x14ac:dyDescent="0.15">
      <c r="A490" t="s">
        <v>98</v>
      </c>
      <c r="B490" s="8" t="s">
        <v>115</v>
      </c>
    </row>
    <row r="491" spans="1:2" x14ac:dyDescent="0.15">
      <c r="A491" t="s">
        <v>98</v>
      </c>
      <c r="B491" s="8" t="s">
        <v>116</v>
      </c>
    </row>
    <row r="492" spans="1:2" x14ac:dyDescent="0.15">
      <c r="A492" t="s">
        <v>98</v>
      </c>
      <c r="B492" s="8" t="s">
        <v>117</v>
      </c>
    </row>
    <row r="493" spans="1:2" x14ac:dyDescent="0.15">
      <c r="A493" t="s">
        <v>98</v>
      </c>
      <c r="B493" s="8" t="s">
        <v>118</v>
      </c>
    </row>
    <row r="494" spans="1:2" x14ac:dyDescent="0.15">
      <c r="A494" t="s">
        <v>98</v>
      </c>
      <c r="B494" s="8" t="s">
        <v>129</v>
      </c>
    </row>
    <row r="495" spans="1:2" x14ac:dyDescent="0.15">
      <c r="A495" t="s">
        <v>98</v>
      </c>
      <c r="B495" s="8" t="s">
        <v>120</v>
      </c>
    </row>
    <row r="496" spans="1:2" x14ac:dyDescent="0.15">
      <c r="A496" t="s">
        <v>98</v>
      </c>
      <c r="B496" s="8" t="s">
        <v>121</v>
      </c>
    </row>
    <row r="497" spans="1:2" x14ac:dyDescent="0.15">
      <c r="A497" t="s">
        <v>98</v>
      </c>
      <c r="B497" s="8" t="s">
        <v>122</v>
      </c>
    </row>
    <row r="498" spans="1:2" x14ac:dyDescent="0.15">
      <c r="A498" t="s">
        <v>98</v>
      </c>
      <c r="B498" s="8" t="s">
        <v>123</v>
      </c>
    </row>
    <row r="499" spans="1:2" x14ac:dyDescent="0.15">
      <c r="A499" t="s">
        <v>98</v>
      </c>
    </row>
    <row r="500" spans="1:2" x14ac:dyDescent="0.15">
      <c r="A500" t="s">
        <v>182</v>
      </c>
    </row>
    <row r="501" spans="1:2" x14ac:dyDescent="0.15">
      <c r="A501" t="s">
        <v>182</v>
      </c>
      <c r="B501" s="8" t="s">
        <v>183</v>
      </c>
    </row>
    <row r="502" spans="1:2" x14ac:dyDescent="0.15">
      <c r="A502" t="s">
        <v>182</v>
      </c>
      <c r="B502" s="8" t="s">
        <v>184</v>
      </c>
    </row>
    <row r="503" spans="1:2" x14ac:dyDescent="0.15">
      <c r="A503" t="s">
        <v>182</v>
      </c>
      <c r="B503" s="8" t="s">
        <v>185</v>
      </c>
    </row>
    <row r="504" spans="1:2" x14ac:dyDescent="0.15">
      <c r="A504" t="s">
        <v>182</v>
      </c>
      <c r="B504" s="8" t="s">
        <v>186</v>
      </c>
    </row>
    <row r="505" spans="1:2" x14ac:dyDescent="0.15">
      <c r="A505" t="s">
        <v>182</v>
      </c>
      <c r="B505" s="8" t="s">
        <v>187</v>
      </c>
    </row>
    <row r="506" spans="1:2" x14ac:dyDescent="0.15">
      <c r="A506" t="s">
        <v>182</v>
      </c>
      <c r="B506" s="8" t="s">
        <v>188</v>
      </c>
    </row>
    <row r="507" spans="1:2" x14ac:dyDescent="0.15">
      <c r="A507" t="s">
        <v>182</v>
      </c>
      <c r="B507" s="8" t="s">
        <v>189</v>
      </c>
    </row>
    <row r="508" spans="1:2" x14ac:dyDescent="0.15">
      <c r="A508" t="s">
        <v>182</v>
      </c>
      <c r="B508" s="8" t="s">
        <v>190</v>
      </c>
    </row>
    <row r="509" spans="1:2" x14ac:dyDescent="0.15">
      <c r="A509" t="s">
        <v>182</v>
      </c>
      <c r="B509" s="8" t="s">
        <v>191</v>
      </c>
    </row>
    <row r="510" spans="1:2" x14ac:dyDescent="0.15">
      <c r="A510" t="s">
        <v>182</v>
      </c>
      <c r="B510" s="8" t="s">
        <v>192</v>
      </c>
    </row>
    <row r="511" spans="1:2" x14ac:dyDescent="0.15">
      <c r="A511" t="s">
        <v>182</v>
      </c>
      <c r="B511" s="8" t="s">
        <v>193</v>
      </c>
    </row>
    <row r="512" spans="1:2" x14ac:dyDescent="0.15">
      <c r="A512" t="s">
        <v>182</v>
      </c>
      <c r="B512" s="8" t="s">
        <v>194</v>
      </c>
    </row>
    <row r="513" spans="1:2" x14ac:dyDescent="0.15">
      <c r="A513" t="s">
        <v>182</v>
      </c>
      <c r="B513" s="8" t="s">
        <v>195</v>
      </c>
    </row>
    <row r="514" spans="1:2" x14ac:dyDescent="0.15">
      <c r="A514" t="s">
        <v>182</v>
      </c>
      <c r="B514" s="8" t="s">
        <v>196</v>
      </c>
    </row>
    <row r="515" spans="1:2" x14ac:dyDescent="0.15">
      <c r="A515" t="s">
        <v>182</v>
      </c>
      <c r="B515" s="8" t="s">
        <v>197</v>
      </c>
    </row>
    <row r="516" spans="1:2" x14ac:dyDescent="0.15">
      <c r="A516" t="s">
        <v>182</v>
      </c>
      <c r="B516" s="8" t="s">
        <v>198</v>
      </c>
    </row>
    <row r="517" spans="1:2" x14ac:dyDescent="0.15">
      <c r="A517" t="s">
        <v>182</v>
      </c>
      <c r="B517" s="8" t="s">
        <v>199</v>
      </c>
    </row>
    <row r="518" spans="1:2" x14ac:dyDescent="0.15">
      <c r="A518" t="s">
        <v>182</v>
      </c>
      <c r="B518" s="8" t="s">
        <v>200</v>
      </c>
    </row>
    <row r="519" spans="1:2" x14ac:dyDescent="0.15">
      <c r="A519" t="s">
        <v>182</v>
      </c>
      <c r="B519" s="8" t="s">
        <v>201</v>
      </c>
    </row>
    <row r="520" spans="1:2" x14ac:dyDescent="0.15">
      <c r="A520" t="s">
        <v>182</v>
      </c>
      <c r="B520" s="8" t="s">
        <v>202</v>
      </c>
    </row>
    <row r="521" spans="1:2" x14ac:dyDescent="0.15">
      <c r="A521" t="s">
        <v>182</v>
      </c>
      <c r="B521" s="8" t="s">
        <v>203</v>
      </c>
    </row>
    <row r="522" spans="1:2" x14ac:dyDescent="0.15">
      <c r="A522" t="s">
        <v>182</v>
      </c>
      <c r="B522" s="8" t="s">
        <v>204</v>
      </c>
    </row>
    <row r="523" spans="1:2" x14ac:dyDescent="0.15">
      <c r="A523" t="s">
        <v>182</v>
      </c>
      <c r="B523" s="8" t="s">
        <v>205</v>
      </c>
    </row>
    <row r="524" spans="1:2" x14ac:dyDescent="0.15">
      <c r="A524" t="s">
        <v>182</v>
      </c>
      <c r="B524" s="8" t="s">
        <v>206</v>
      </c>
    </row>
    <row r="525" spans="1:2" x14ac:dyDescent="0.15">
      <c r="A525" t="s">
        <v>182</v>
      </c>
      <c r="B525" s="8" t="s">
        <v>207</v>
      </c>
    </row>
    <row r="526" spans="1:2" x14ac:dyDescent="0.15">
      <c r="A526" t="s">
        <v>182</v>
      </c>
      <c r="B526" s="8" t="s">
        <v>208</v>
      </c>
    </row>
    <row r="527" spans="1:2" x14ac:dyDescent="0.15">
      <c r="A527" t="s">
        <v>182</v>
      </c>
      <c r="B527" s="8" t="s">
        <v>209</v>
      </c>
    </row>
    <row r="528" spans="1:2" x14ac:dyDescent="0.15">
      <c r="A528" t="s">
        <v>182</v>
      </c>
      <c r="B528" s="8" t="s">
        <v>210</v>
      </c>
    </row>
    <row r="529" spans="1:2" x14ac:dyDescent="0.15">
      <c r="A529" t="s">
        <v>182</v>
      </c>
      <c r="B529" s="8" t="s">
        <v>211</v>
      </c>
    </row>
    <row r="530" spans="1:2" x14ac:dyDescent="0.15">
      <c r="A530" t="s">
        <v>182</v>
      </c>
      <c r="B530" s="8" t="s">
        <v>212</v>
      </c>
    </row>
    <row r="531" spans="1:2" x14ac:dyDescent="0.15">
      <c r="A531" t="s">
        <v>182</v>
      </c>
      <c r="B531" s="8" t="s">
        <v>213</v>
      </c>
    </row>
    <row r="532" spans="1:2" x14ac:dyDescent="0.15">
      <c r="A532" t="s">
        <v>182</v>
      </c>
      <c r="B532" s="8" t="s">
        <v>214</v>
      </c>
    </row>
    <row r="533" spans="1:2" x14ac:dyDescent="0.15">
      <c r="A533" t="s">
        <v>182</v>
      </c>
      <c r="B533" s="8" t="s">
        <v>215</v>
      </c>
    </row>
    <row r="534" spans="1:2" x14ac:dyDescent="0.15">
      <c r="A534" t="s">
        <v>182</v>
      </c>
      <c r="B534" s="8" t="s">
        <v>216</v>
      </c>
    </row>
    <row r="535" spans="1:2" x14ac:dyDescent="0.15">
      <c r="A535" t="s">
        <v>182</v>
      </c>
      <c r="B535" s="8" t="s">
        <v>217</v>
      </c>
    </row>
    <row r="536" spans="1:2" x14ac:dyDescent="0.15">
      <c r="A536" t="s">
        <v>182</v>
      </c>
      <c r="B536" s="8" t="s">
        <v>218</v>
      </c>
    </row>
    <row r="537" spans="1:2" x14ac:dyDescent="0.15">
      <c r="A537" t="s">
        <v>182</v>
      </c>
      <c r="B537" s="8" t="s">
        <v>219</v>
      </c>
    </row>
    <row r="538" spans="1:2" x14ac:dyDescent="0.15">
      <c r="A538" t="s">
        <v>182</v>
      </c>
      <c r="B538" s="8" t="s">
        <v>220</v>
      </c>
    </row>
    <row r="539" spans="1:2" x14ac:dyDescent="0.15">
      <c r="A539" t="s">
        <v>182</v>
      </c>
      <c r="B539" s="8" t="s">
        <v>221</v>
      </c>
    </row>
    <row r="540" spans="1:2" x14ac:dyDescent="0.15">
      <c r="A540" t="s">
        <v>182</v>
      </c>
      <c r="B540" s="8" t="s">
        <v>222</v>
      </c>
    </row>
    <row r="541" spans="1:2" x14ac:dyDescent="0.15">
      <c r="A541" t="s">
        <v>182</v>
      </c>
      <c r="B541" s="8" t="s">
        <v>223</v>
      </c>
    </row>
    <row r="542" spans="1:2" x14ac:dyDescent="0.15">
      <c r="A542" t="s">
        <v>182</v>
      </c>
      <c r="B542" s="8" t="s">
        <v>224</v>
      </c>
    </row>
    <row r="543" spans="1:2" x14ac:dyDescent="0.15">
      <c r="A543" t="s">
        <v>182</v>
      </c>
      <c r="B543" s="8" t="s">
        <v>225</v>
      </c>
    </row>
    <row r="544" spans="1:2" x14ac:dyDescent="0.15">
      <c r="A544" t="s">
        <v>226</v>
      </c>
    </row>
    <row r="545" spans="1:2" x14ac:dyDescent="0.15">
      <c r="A545" t="s">
        <v>226</v>
      </c>
      <c r="B545" s="8" t="s">
        <v>227</v>
      </c>
    </row>
    <row r="546" spans="1:2" x14ac:dyDescent="0.15">
      <c r="A546" t="s">
        <v>226</v>
      </c>
      <c r="B546" s="8" t="s">
        <v>228</v>
      </c>
    </row>
    <row r="547" spans="1:2" x14ac:dyDescent="0.15">
      <c r="A547" t="s">
        <v>226</v>
      </c>
      <c r="B547" s="8" t="s">
        <v>229</v>
      </c>
    </row>
    <row r="548" spans="1:2" x14ac:dyDescent="0.15">
      <c r="A548" t="s">
        <v>226</v>
      </c>
      <c r="B548" s="8" t="s">
        <v>230</v>
      </c>
    </row>
    <row r="549" spans="1:2" x14ac:dyDescent="0.15">
      <c r="A549" t="s">
        <v>226</v>
      </c>
      <c r="B549" s="8" t="s">
        <v>231</v>
      </c>
    </row>
    <row r="550" spans="1:2" x14ac:dyDescent="0.15">
      <c r="A550" t="s">
        <v>226</v>
      </c>
      <c r="B550" s="8" t="s">
        <v>232</v>
      </c>
    </row>
    <row r="551" spans="1:2" x14ac:dyDescent="0.15">
      <c r="A551" t="s">
        <v>226</v>
      </c>
      <c r="B551" s="8" t="s">
        <v>233</v>
      </c>
    </row>
    <row r="552" spans="1:2" x14ac:dyDescent="0.15">
      <c r="A552" t="s">
        <v>226</v>
      </c>
      <c r="B552" s="8" t="s">
        <v>234</v>
      </c>
    </row>
    <row r="553" spans="1:2" x14ac:dyDescent="0.15">
      <c r="A553" t="s">
        <v>226</v>
      </c>
      <c r="B553" s="8" t="s">
        <v>235</v>
      </c>
    </row>
    <row r="554" spans="1:2" x14ac:dyDescent="0.15">
      <c r="A554" t="s">
        <v>226</v>
      </c>
      <c r="B554" s="8" t="s">
        <v>236</v>
      </c>
    </row>
    <row r="555" spans="1:2" x14ac:dyDescent="0.15">
      <c r="A555" t="s">
        <v>226</v>
      </c>
      <c r="B555" s="8" t="s">
        <v>237</v>
      </c>
    </row>
    <row r="556" spans="1:2" x14ac:dyDescent="0.15">
      <c r="A556" t="s">
        <v>226</v>
      </c>
      <c r="B556" s="8" t="s">
        <v>238</v>
      </c>
    </row>
    <row r="557" spans="1:2" x14ac:dyDescent="0.15">
      <c r="A557" t="s">
        <v>226</v>
      </c>
      <c r="B557" s="8" t="s">
        <v>239</v>
      </c>
    </row>
    <row r="558" spans="1:2" x14ac:dyDescent="0.15">
      <c r="A558" t="s">
        <v>226</v>
      </c>
      <c r="B558" s="8" t="s">
        <v>240</v>
      </c>
    </row>
    <row r="559" spans="1:2" x14ac:dyDescent="0.15">
      <c r="A559" t="s">
        <v>226</v>
      </c>
      <c r="B559" s="8" t="s">
        <v>241</v>
      </c>
    </row>
    <row r="560" spans="1:2" x14ac:dyDescent="0.15">
      <c r="A560" t="s">
        <v>226</v>
      </c>
      <c r="B560" s="8" t="s">
        <v>242</v>
      </c>
    </row>
    <row r="561" spans="1:2" x14ac:dyDescent="0.15">
      <c r="A561" t="s">
        <v>226</v>
      </c>
      <c r="B561" s="8" t="s">
        <v>243</v>
      </c>
    </row>
    <row r="562" spans="1:2" x14ac:dyDescent="0.15">
      <c r="A562" t="s">
        <v>226</v>
      </c>
      <c r="B562" s="8" t="s">
        <v>244</v>
      </c>
    </row>
    <row r="563" spans="1:2" x14ac:dyDescent="0.15">
      <c r="A563" t="s">
        <v>226</v>
      </c>
      <c r="B563" s="8" t="s">
        <v>245</v>
      </c>
    </row>
    <row r="564" spans="1:2" x14ac:dyDescent="0.15">
      <c r="A564" t="s">
        <v>226</v>
      </c>
      <c r="B564" s="8" t="s">
        <v>246</v>
      </c>
    </row>
    <row r="565" spans="1:2" x14ac:dyDescent="0.15">
      <c r="A565" t="s">
        <v>226</v>
      </c>
      <c r="B565" s="8" t="s">
        <v>247</v>
      </c>
    </row>
    <row r="566" spans="1:2" x14ac:dyDescent="0.15">
      <c r="A566" t="s">
        <v>226</v>
      </c>
      <c r="B566" s="8" t="s">
        <v>248</v>
      </c>
    </row>
    <row r="567" spans="1:2" x14ac:dyDescent="0.15">
      <c r="A567" t="s">
        <v>226</v>
      </c>
      <c r="B567" s="8" t="s">
        <v>249</v>
      </c>
    </row>
    <row r="568" spans="1:2" x14ac:dyDescent="0.15">
      <c r="A568" t="s">
        <v>226</v>
      </c>
      <c r="B568" s="8" t="s">
        <v>250</v>
      </c>
    </row>
    <row r="569" spans="1:2" x14ac:dyDescent="0.15">
      <c r="A569" t="s">
        <v>226</v>
      </c>
      <c r="B569" s="8" t="s">
        <v>251</v>
      </c>
    </row>
    <row r="570" spans="1:2" x14ac:dyDescent="0.15">
      <c r="A570" t="s">
        <v>252</v>
      </c>
    </row>
    <row r="571" spans="1:2" x14ac:dyDescent="0.15">
      <c r="A571" t="s">
        <v>252</v>
      </c>
      <c r="B571" s="8" t="s">
        <v>253</v>
      </c>
    </row>
    <row r="572" spans="1:2" x14ac:dyDescent="0.15">
      <c r="A572" t="s">
        <v>254</v>
      </c>
    </row>
    <row r="573" spans="1:2" x14ac:dyDescent="0.15">
      <c r="A573" t="s">
        <v>254</v>
      </c>
      <c r="B573" s="8" t="s">
        <v>255</v>
      </c>
    </row>
    <row r="574" spans="1:2" x14ac:dyDescent="0.15">
      <c r="A574" t="s">
        <v>254</v>
      </c>
      <c r="B574" s="8" t="s">
        <v>256</v>
      </c>
    </row>
    <row r="575" spans="1:2" x14ac:dyDescent="0.15">
      <c r="A575" t="s">
        <v>254</v>
      </c>
      <c r="B575" s="8" t="s">
        <v>257</v>
      </c>
    </row>
    <row r="576" spans="1:2" x14ac:dyDescent="0.15">
      <c r="A576" t="s">
        <v>254</v>
      </c>
      <c r="B576" s="8" t="s">
        <v>258</v>
      </c>
    </row>
    <row r="577" spans="1:2" x14ac:dyDescent="0.15">
      <c r="A577" t="s">
        <v>254</v>
      </c>
      <c r="B577" s="8" t="s">
        <v>259</v>
      </c>
    </row>
    <row r="578" spans="1:2" x14ac:dyDescent="0.15">
      <c r="A578" t="s">
        <v>254</v>
      </c>
      <c r="B578" s="8" t="s">
        <v>260</v>
      </c>
    </row>
    <row r="579" spans="1:2" x14ac:dyDescent="0.15">
      <c r="A579" t="s">
        <v>254</v>
      </c>
      <c r="B579" s="8" t="s">
        <v>261</v>
      </c>
    </row>
    <row r="580" spans="1:2" x14ac:dyDescent="0.15">
      <c r="A580" t="s">
        <v>254</v>
      </c>
      <c r="B580" s="8" t="s">
        <v>262</v>
      </c>
    </row>
    <row r="581" spans="1:2" x14ac:dyDescent="0.15">
      <c r="A581" t="s">
        <v>254</v>
      </c>
      <c r="B581" s="8" t="s">
        <v>263</v>
      </c>
    </row>
    <row r="582" spans="1:2" x14ac:dyDescent="0.15">
      <c r="A582" t="s">
        <v>264</v>
      </c>
    </row>
    <row r="583" spans="1:2" x14ac:dyDescent="0.15">
      <c r="A583" t="s">
        <v>265</v>
      </c>
    </row>
    <row r="584" spans="1:2" x14ac:dyDescent="0.15">
      <c r="A584" t="s">
        <v>265</v>
      </c>
      <c r="B584" s="8" t="s">
        <v>266</v>
      </c>
    </row>
    <row r="585" spans="1:2" x14ac:dyDescent="0.15">
      <c r="A585" t="s">
        <v>265</v>
      </c>
      <c r="B585" s="8" t="s">
        <v>267</v>
      </c>
    </row>
    <row r="586" spans="1:2" x14ac:dyDescent="0.15">
      <c r="A586" t="s">
        <v>265</v>
      </c>
      <c r="B586" s="8" t="s">
        <v>268</v>
      </c>
    </row>
    <row r="587" spans="1:2" x14ac:dyDescent="0.15">
      <c r="A587" t="s">
        <v>265</v>
      </c>
      <c r="B587" s="8" t="s">
        <v>269</v>
      </c>
    </row>
    <row r="588" spans="1:2" x14ac:dyDescent="0.15">
      <c r="A588" t="s">
        <v>265</v>
      </c>
      <c r="B588" s="8" t="s">
        <v>270</v>
      </c>
    </row>
    <row r="589" spans="1:2" x14ac:dyDescent="0.15">
      <c r="A589" t="s">
        <v>265</v>
      </c>
      <c r="B589" s="8" t="s">
        <v>271</v>
      </c>
    </row>
    <row r="590" spans="1:2" x14ac:dyDescent="0.15">
      <c r="A590" t="s">
        <v>265</v>
      </c>
      <c r="B590" s="8" t="s">
        <v>272</v>
      </c>
    </row>
    <row r="591" spans="1:2" x14ac:dyDescent="0.15">
      <c r="A591" t="s">
        <v>265</v>
      </c>
      <c r="B591" s="8" t="s">
        <v>273</v>
      </c>
    </row>
    <row r="592" spans="1:2" x14ac:dyDescent="0.15">
      <c r="A592" t="s">
        <v>265</v>
      </c>
      <c r="B592" s="8" t="s">
        <v>274</v>
      </c>
    </row>
    <row r="593" spans="1:2" x14ac:dyDescent="0.15">
      <c r="A593" t="s">
        <v>265</v>
      </c>
      <c r="B593" s="8" t="s">
        <v>275</v>
      </c>
    </row>
    <row r="594" spans="1:2" x14ac:dyDescent="0.15">
      <c r="A594" t="s">
        <v>265</v>
      </c>
      <c r="B594" s="8" t="s">
        <v>276</v>
      </c>
    </row>
    <row r="595" spans="1:2" x14ac:dyDescent="0.15">
      <c r="A595" t="s">
        <v>265</v>
      </c>
      <c r="B595" s="8" t="s">
        <v>277</v>
      </c>
    </row>
    <row r="596" spans="1:2" x14ac:dyDescent="0.15">
      <c r="A596" t="s">
        <v>265</v>
      </c>
      <c r="B596" s="8" t="s">
        <v>278</v>
      </c>
    </row>
    <row r="597" spans="1:2" x14ac:dyDescent="0.15">
      <c r="A597" t="s">
        <v>265</v>
      </c>
      <c r="B597" s="8" t="s">
        <v>279</v>
      </c>
    </row>
    <row r="598" spans="1:2" x14ac:dyDescent="0.15">
      <c r="A598" t="s">
        <v>265</v>
      </c>
      <c r="B598" s="8" t="s">
        <v>280</v>
      </c>
    </row>
    <row r="599" spans="1:2" x14ac:dyDescent="0.15">
      <c r="A599" t="s">
        <v>265</v>
      </c>
      <c r="B599" s="8" t="s">
        <v>281</v>
      </c>
    </row>
    <row r="600" spans="1:2" x14ac:dyDescent="0.15">
      <c r="A600" t="s">
        <v>265</v>
      </c>
      <c r="B600" s="8" t="s">
        <v>282</v>
      </c>
    </row>
    <row r="601" spans="1:2" x14ac:dyDescent="0.15">
      <c r="A601" t="s">
        <v>265</v>
      </c>
      <c r="B601" s="8" t="s">
        <v>283</v>
      </c>
    </row>
    <row r="602" spans="1:2" x14ac:dyDescent="0.15">
      <c r="A602" t="s">
        <v>265</v>
      </c>
      <c r="B602" s="8" t="s">
        <v>284</v>
      </c>
    </row>
    <row r="603" spans="1:2" x14ac:dyDescent="0.15">
      <c r="A603" t="s">
        <v>265</v>
      </c>
      <c r="B603" s="8" t="s">
        <v>285</v>
      </c>
    </row>
    <row r="604" spans="1:2" x14ac:dyDescent="0.15">
      <c r="A604" t="s">
        <v>265</v>
      </c>
      <c r="B604" s="8" t="s">
        <v>286</v>
      </c>
    </row>
    <row r="605" spans="1:2" x14ac:dyDescent="0.15">
      <c r="A605" t="s">
        <v>265</v>
      </c>
      <c r="B605" s="8" t="s">
        <v>287</v>
      </c>
    </row>
    <row r="606" spans="1:2" x14ac:dyDescent="0.15">
      <c r="A606" t="s">
        <v>265</v>
      </c>
      <c r="B606" s="8" t="s">
        <v>288</v>
      </c>
    </row>
    <row r="607" spans="1:2" x14ac:dyDescent="0.15">
      <c r="A607" t="s">
        <v>265</v>
      </c>
      <c r="B607" s="8" t="s">
        <v>289</v>
      </c>
    </row>
    <row r="608" spans="1:2" x14ac:dyDescent="0.15">
      <c r="A608" t="s">
        <v>265</v>
      </c>
      <c r="B608" s="8" t="s">
        <v>290</v>
      </c>
    </row>
    <row r="609" spans="1:2" x14ac:dyDescent="0.15">
      <c r="A609" t="s">
        <v>265</v>
      </c>
      <c r="B609" s="8" t="s">
        <v>291</v>
      </c>
    </row>
    <row r="610" spans="1:2" x14ac:dyDescent="0.15">
      <c r="A610" t="s">
        <v>265</v>
      </c>
      <c r="B610" s="8" t="s">
        <v>292</v>
      </c>
    </row>
    <row r="611" spans="1:2" x14ac:dyDescent="0.15">
      <c r="A611" t="s">
        <v>265</v>
      </c>
      <c r="B611" s="8" t="s">
        <v>293</v>
      </c>
    </row>
    <row r="612" spans="1:2" x14ac:dyDescent="0.15">
      <c r="A612" t="s">
        <v>265</v>
      </c>
      <c r="B612" s="8" t="s">
        <v>294</v>
      </c>
    </row>
    <row r="613" spans="1:2" x14ac:dyDescent="0.15">
      <c r="A613" t="s">
        <v>265</v>
      </c>
      <c r="B613" s="8" t="s">
        <v>295</v>
      </c>
    </row>
    <row r="614" spans="1:2" x14ac:dyDescent="0.15">
      <c r="A614" t="s">
        <v>265</v>
      </c>
      <c r="B614" s="8" t="s">
        <v>296</v>
      </c>
    </row>
    <row r="615" spans="1:2" x14ac:dyDescent="0.15">
      <c r="A615" t="s">
        <v>265</v>
      </c>
      <c r="B615" s="8" t="s">
        <v>297</v>
      </c>
    </row>
    <row r="616" spans="1:2" x14ac:dyDescent="0.15">
      <c r="A616" t="s">
        <v>265</v>
      </c>
      <c r="B616" s="8" t="s">
        <v>298</v>
      </c>
    </row>
    <row r="617" spans="1:2" x14ac:dyDescent="0.15">
      <c r="A617" t="s">
        <v>265</v>
      </c>
      <c r="B617" s="8" t="s">
        <v>299</v>
      </c>
    </row>
    <row r="618" spans="1:2" x14ac:dyDescent="0.15">
      <c r="A618" t="s">
        <v>265</v>
      </c>
      <c r="B618" s="8" t="s">
        <v>300</v>
      </c>
    </row>
    <row r="619" spans="1:2" x14ac:dyDescent="0.15">
      <c r="A619" t="s">
        <v>265</v>
      </c>
      <c r="B619" s="8" t="s">
        <v>301</v>
      </c>
    </row>
    <row r="620" spans="1:2" x14ac:dyDescent="0.15">
      <c r="A620" t="s">
        <v>302</v>
      </c>
    </row>
    <row r="621" spans="1:2" x14ac:dyDescent="0.15">
      <c r="A621" t="s">
        <v>303</v>
      </c>
    </row>
    <row r="622" spans="1:2" x14ac:dyDescent="0.15">
      <c r="A622" t="s">
        <v>303</v>
      </c>
      <c r="B622" s="8" t="s">
        <v>707</v>
      </c>
    </row>
    <row r="623" spans="1:2" x14ac:dyDescent="0.15">
      <c r="A623" t="s">
        <v>303</v>
      </c>
      <c r="B623" s="8" t="s">
        <v>708</v>
      </c>
    </row>
    <row r="624" spans="1:2" x14ac:dyDescent="0.15">
      <c r="A624" t="s">
        <v>303</v>
      </c>
      <c r="B624" s="8" t="s">
        <v>709</v>
      </c>
    </row>
    <row r="625" spans="1:2" x14ac:dyDescent="0.15">
      <c r="A625" t="s">
        <v>303</v>
      </c>
      <c r="B625" s="8" t="s">
        <v>710</v>
      </c>
    </row>
    <row r="626" spans="1:2" x14ac:dyDescent="0.15">
      <c r="A626" t="s">
        <v>304</v>
      </c>
    </row>
    <row r="627" spans="1:2" x14ac:dyDescent="0.15">
      <c r="A627" t="s">
        <v>305</v>
      </c>
    </row>
    <row r="628" spans="1:2" x14ac:dyDescent="0.15">
      <c r="A628" t="s">
        <v>305</v>
      </c>
      <c r="B628" s="8" t="s">
        <v>711</v>
      </c>
    </row>
    <row r="629" spans="1:2" x14ac:dyDescent="0.15">
      <c r="A629" t="s">
        <v>305</v>
      </c>
      <c r="B629" s="8" t="s">
        <v>712</v>
      </c>
    </row>
    <row r="630" spans="1:2" x14ac:dyDescent="0.15">
      <c r="A630" t="s">
        <v>306</v>
      </c>
    </row>
    <row r="631" spans="1:2" x14ac:dyDescent="0.15">
      <c r="A631" t="s">
        <v>307</v>
      </c>
    </row>
    <row r="632" spans="1:2" x14ac:dyDescent="0.15">
      <c r="A632" t="s">
        <v>307</v>
      </c>
      <c r="B632" s="8" t="s">
        <v>713</v>
      </c>
    </row>
    <row r="633" spans="1:2" x14ac:dyDescent="0.15">
      <c r="A633" t="s">
        <v>307</v>
      </c>
      <c r="B633" s="8" t="s">
        <v>714</v>
      </c>
    </row>
    <row r="634" spans="1:2" x14ac:dyDescent="0.15">
      <c r="A634" t="s">
        <v>307</v>
      </c>
      <c r="B634" s="8" t="s">
        <v>715</v>
      </c>
    </row>
    <row r="635" spans="1:2" x14ac:dyDescent="0.15">
      <c r="A635" t="s">
        <v>307</v>
      </c>
      <c r="B635" s="8" t="s">
        <v>716</v>
      </c>
    </row>
    <row r="636" spans="1:2" x14ac:dyDescent="0.15">
      <c r="A636" t="s">
        <v>307</v>
      </c>
      <c r="B636" s="8" t="s">
        <v>717</v>
      </c>
    </row>
    <row r="637" spans="1:2" x14ac:dyDescent="0.15">
      <c r="A637" t="s">
        <v>307</v>
      </c>
      <c r="B637" s="8" t="s">
        <v>718</v>
      </c>
    </row>
    <row r="638" spans="1:2" x14ac:dyDescent="0.15">
      <c r="A638" t="s">
        <v>307</v>
      </c>
      <c r="B638" s="8" t="s">
        <v>719</v>
      </c>
    </row>
    <row r="639" spans="1:2" x14ac:dyDescent="0.15">
      <c r="A639" t="s">
        <v>307</v>
      </c>
      <c r="B639" s="8" t="s">
        <v>720</v>
      </c>
    </row>
    <row r="640" spans="1:2" x14ac:dyDescent="0.15">
      <c r="A640" t="s">
        <v>307</v>
      </c>
      <c r="B640" s="8" t="s">
        <v>721</v>
      </c>
    </row>
    <row r="641" spans="1:2" x14ac:dyDescent="0.15">
      <c r="A641" t="s">
        <v>308</v>
      </c>
    </row>
    <row r="642" spans="1:2" x14ac:dyDescent="0.15">
      <c r="A642" t="s">
        <v>308</v>
      </c>
      <c r="B642" s="8" t="s">
        <v>309</v>
      </c>
    </row>
    <row r="643" spans="1:2" x14ac:dyDescent="0.15">
      <c r="A643" t="s">
        <v>308</v>
      </c>
    </row>
    <row r="644" spans="1:2" x14ac:dyDescent="0.15">
      <c r="A644" t="s">
        <v>308</v>
      </c>
      <c r="B644" s="8" t="s">
        <v>310</v>
      </c>
    </row>
    <row r="645" spans="1:2" x14ac:dyDescent="0.15">
      <c r="A645" t="s">
        <v>308</v>
      </c>
      <c r="B645" s="8" t="s">
        <v>311</v>
      </c>
    </row>
    <row r="646" spans="1:2" x14ac:dyDescent="0.15">
      <c r="A646" t="s">
        <v>308</v>
      </c>
      <c r="B646" s="8" t="s">
        <v>312</v>
      </c>
    </row>
    <row r="647" spans="1:2" x14ac:dyDescent="0.15">
      <c r="A647" t="s">
        <v>308</v>
      </c>
      <c r="B647" s="8" t="s">
        <v>313</v>
      </c>
    </row>
    <row r="648" spans="1:2" x14ac:dyDescent="0.15">
      <c r="A648" t="s">
        <v>308</v>
      </c>
      <c r="B648" s="8" t="s">
        <v>314</v>
      </c>
    </row>
    <row r="649" spans="1:2" x14ac:dyDescent="0.15">
      <c r="A649" t="s">
        <v>308</v>
      </c>
      <c r="B649" s="8" t="s">
        <v>315</v>
      </c>
    </row>
    <row r="650" spans="1:2" x14ac:dyDescent="0.15">
      <c r="A650" t="s">
        <v>308</v>
      </c>
      <c r="B650" s="8" t="s">
        <v>316</v>
      </c>
    </row>
    <row r="651" spans="1:2" x14ac:dyDescent="0.15">
      <c r="A651" t="s">
        <v>308</v>
      </c>
      <c r="B651" s="8" t="s">
        <v>317</v>
      </c>
    </row>
    <row r="652" spans="1:2" x14ac:dyDescent="0.15">
      <c r="A652" t="s">
        <v>308</v>
      </c>
      <c r="B652" s="8" t="s">
        <v>318</v>
      </c>
    </row>
    <row r="653" spans="1:2" x14ac:dyDescent="0.15">
      <c r="A653" t="s">
        <v>308</v>
      </c>
      <c r="B653" s="8" t="s">
        <v>319</v>
      </c>
    </row>
    <row r="654" spans="1:2" x14ac:dyDescent="0.15">
      <c r="A654" t="s">
        <v>308</v>
      </c>
      <c r="B654" s="8" t="s">
        <v>320</v>
      </c>
    </row>
    <row r="655" spans="1:2" x14ac:dyDescent="0.15">
      <c r="A655" t="s">
        <v>308</v>
      </c>
      <c r="B655" s="8" t="s">
        <v>321</v>
      </c>
    </row>
    <row r="656" spans="1:2" x14ac:dyDescent="0.15">
      <c r="A656" t="s">
        <v>322</v>
      </c>
    </row>
    <row r="657" spans="1:2" x14ac:dyDescent="0.15">
      <c r="A657" t="s">
        <v>322</v>
      </c>
      <c r="B657" s="8" t="s">
        <v>323</v>
      </c>
    </row>
    <row r="658" spans="1:2" x14ac:dyDescent="0.15">
      <c r="A658" t="s">
        <v>324</v>
      </c>
    </row>
    <row r="659" spans="1:2" x14ac:dyDescent="0.15">
      <c r="A659" t="s">
        <v>325</v>
      </c>
    </row>
    <row r="660" spans="1:2" x14ac:dyDescent="0.15">
      <c r="A660" t="s">
        <v>326</v>
      </c>
    </row>
    <row r="661" spans="1:2" x14ac:dyDescent="0.15">
      <c r="A661" t="s">
        <v>326</v>
      </c>
      <c r="B661" s="8" t="s">
        <v>327</v>
      </c>
    </row>
    <row r="662" spans="1:2" x14ac:dyDescent="0.15">
      <c r="A662" t="s">
        <v>326</v>
      </c>
      <c r="B662" s="8" t="s">
        <v>328</v>
      </c>
    </row>
    <row r="663" spans="1:2" x14ac:dyDescent="0.15">
      <c r="A663" t="s">
        <v>326</v>
      </c>
      <c r="B663" s="8" t="s">
        <v>329</v>
      </c>
    </row>
    <row r="664" spans="1:2" x14ac:dyDescent="0.15">
      <c r="A664" t="s">
        <v>326</v>
      </c>
      <c r="B664" s="8" t="s">
        <v>330</v>
      </c>
    </row>
    <row r="665" spans="1:2" x14ac:dyDescent="0.15">
      <c r="A665" t="s">
        <v>326</v>
      </c>
      <c r="B665" s="8" t="s">
        <v>331</v>
      </c>
    </row>
    <row r="666" spans="1:2" x14ac:dyDescent="0.15">
      <c r="A666" t="s">
        <v>326</v>
      </c>
      <c r="B666" s="8" t="s">
        <v>332</v>
      </c>
    </row>
    <row r="667" spans="1:2" x14ac:dyDescent="0.15">
      <c r="A667" t="s">
        <v>326</v>
      </c>
      <c r="B667" s="8" t="s">
        <v>333</v>
      </c>
    </row>
    <row r="668" spans="1:2" x14ac:dyDescent="0.15">
      <c r="A668" t="s">
        <v>326</v>
      </c>
      <c r="B668" s="8" t="s">
        <v>334</v>
      </c>
    </row>
    <row r="669" spans="1:2" x14ac:dyDescent="0.15">
      <c r="A669" t="s">
        <v>326</v>
      </c>
      <c r="B669" s="8" t="s">
        <v>335</v>
      </c>
    </row>
    <row r="670" spans="1:2" x14ac:dyDescent="0.15">
      <c r="A670" t="s">
        <v>326</v>
      </c>
      <c r="B670" s="8" t="s">
        <v>336</v>
      </c>
    </row>
    <row r="671" spans="1:2" x14ac:dyDescent="0.15">
      <c r="A671" t="s">
        <v>326</v>
      </c>
      <c r="B671" s="8" t="s">
        <v>337</v>
      </c>
    </row>
    <row r="672" spans="1:2" x14ac:dyDescent="0.15">
      <c r="A672" t="s">
        <v>326</v>
      </c>
      <c r="B672" s="8" t="s">
        <v>338</v>
      </c>
    </row>
    <row r="673" spans="1:2" x14ac:dyDescent="0.15">
      <c r="A673" t="s">
        <v>326</v>
      </c>
      <c r="B673" s="8" t="s">
        <v>339</v>
      </c>
    </row>
    <row r="674" spans="1:2" x14ac:dyDescent="0.15">
      <c r="A674" t="s">
        <v>326</v>
      </c>
      <c r="B674" s="8" t="s">
        <v>340</v>
      </c>
    </row>
    <row r="675" spans="1:2" x14ac:dyDescent="0.15">
      <c r="A675" t="s">
        <v>326</v>
      </c>
      <c r="B675" s="8" t="s">
        <v>341</v>
      </c>
    </row>
    <row r="676" spans="1:2" x14ac:dyDescent="0.15">
      <c r="A676" t="s">
        <v>326</v>
      </c>
      <c r="B676" s="8" t="s">
        <v>342</v>
      </c>
    </row>
    <row r="677" spans="1:2" x14ac:dyDescent="0.15">
      <c r="A677" t="s">
        <v>326</v>
      </c>
      <c r="B677" s="8" t="s">
        <v>343</v>
      </c>
    </row>
    <row r="678" spans="1:2" x14ac:dyDescent="0.15">
      <c r="A678" t="s">
        <v>326</v>
      </c>
      <c r="B678" s="8" t="s">
        <v>344</v>
      </c>
    </row>
    <row r="679" spans="1:2" x14ac:dyDescent="0.15">
      <c r="A679" t="s">
        <v>326</v>
      </c>
      <c r="B679" s="8" t="s">
        <v>345</v>
      </c>
    </row>
    <row r="680" spans="1:2" x14ac:dyDescent="0.15">
      <c r="A680" t="s">
        <v>326</v>
      </c>
      <c r="B680" s="8" t="s">
        <v>346</v>
      </c>
    </row>
    <row r="681" spans="1:2" x14ac:dyDescent="0.15">
      <c r="A681" t="s">
        <v>326</v>
      </c>
      <c r="B681" s="8" t="s">
        <v>347</v>
      </c>
    </row>
    <row r="682" spans="1:2" x14ac:dyDescent="0.15">
      <c r="A682" t="s">
        <v>326</v>
      </c>
      <c r="B682" s="8" t="s">
        <v>348</v>
      </c>
    </row>
    <row r="683" spans="1:2" x14ac:dyDescent="0.15">
      <c r="A683" t="s">
        <v>326</v>
      </c>
      <c r="B683" s="8" t="s">
        <v>349</v>
      </c>
    </row>
    <row r="684" spans="1:2" x14ac:dyDescent="0.15">
      <c r="A684" t="s">
        <v>326</v>
      </c>
      <c r="B684" s="8" t="s">
        <v>350</v>
      </c>
    </row>
    <row r="685" spans="1:2" x14ac:dyDescent="0.15">
      <c r="A685" t="s">
        <v>326</v>
      </c>
      <c r="B685" s="8" t="s">
        <v>351</v>
      </c>
    </row>
    <row r="686" spans="1:2" x14ac:dyDescent="0.15">
      <c r="A686" t="s">
        <v>326</v>
      </c>
      <c r="B686" s="8" t="s">
        <v>352</v>
      </c>
    </row>
    <row r="687" spans="1:2" x14ac:dyDescent="0.15">
      <c r="A687" t="s">
        <v>326</v>
      </c>
      <c r="B687" s="8" t="s">
        <v>353</v>
      </c>
    </row>
    <row r="688" spans="1:2" x14ac:dyDescent="0.15">
      <c r="A688" t="s">
        <v>326</v>
      </c>
      <c r="B688" s="8" t="s">
        <v>354</v>
      </c>
    </row>
    <row r="689" spans="1:2" x14ac:dyDescent="0.15">
      <c r="A689" t="s">
        <v>326</v>
      </c>
      <c r="B689" s="8" t="s">
        <v>355</v>
      </c>
    </row>
    <row r="690" spans="1:2" x14ac:dyDescent="0.15">
      <c r="A690" t="s">
        <v>326</v>
      </c>
      <c r="B690" s="8" t="s">
        <v>356</v>
      </c>
    </row>
    <row r="691" spans="1:2" x14ac:dyDescent="0.15">
      <c r="A691" t="s">
        <v>326</v>
      </c>
      <c r="B691" s="8" t="s">
        <v>357</v>
      </c>
    </row>
    <row r="692" spans="1:2" x14ac:dyDescent="0.15">
      <c r="A692" t="s">
        <v>326</v>
      </c>
      <c r="B692" s="8" t="s">
        <v>358</v>
      </c>
    </row>
    <row r="693" spans="1:2" x14ac:dyDescent="0.15">
      <c r="A693" t="s">
        <v>326</v>
      </c>
      <c r="B693" s="8" t="s">
        <v>359</v>
      </c>
    </row>
    <row r="694" spans="1:2" x14ac:dyDescent="0.15">
      <c r="A694" t="s">
        <v>326</v>
      </c>
      <c r="B694" s="8" t="s">
        <v>360</v>
      </c>
    </row>
    <row r="695" spans="1:2" x14ac:dyDescent="0.15">
      <c r="A695" t="s">
        <v>326</v>
      </c>
      <c r="B695" s="8" t="s">
        <v>361</v>
      </c>
    </row>
    <row r="696" spans="1:2" x14ac:dyDescent="0.15">
      <c r="A696" t="s">
        <v>326</v>
      </c>
      <c r="B696" s="8" t="s">
        <v>362</v>
      </c>
    </row>
    <row r="697" spans="1:2" x14ac:dyDescent="0.15">
      <c r="A697" t="s">
        <v>326</v>
      </c>
      <c r="B697" s="8" t="s">
        <v>363</v>
      </c>
    </row>
    <row r="698" spans="1:2" x14ac:dyDescent="0.15">
      <c r="A698" t="s">
        <v>326</v>
      </c>
      <c r="B698" s="8" t="s">
        <v>364</v>
      </c>
    </row>
    <row r="699" spans="1:2" x14ac:dyDescent="0.15">
      <c r="A699" t="s">
        <v>326</v>
      </c>
      <c r="B699" s="8" t="s">
        <v>365</v>
      </c>
    </row>
    <row r="700" spans="1:2" x14ac:dyDescent="0.15">
      <c r="A700" t="s">
        <v>326</v>
      </c>
      <c r="B700" s="8" t="s">
        <v>366</v>
      </c>
    </row>
    <row r="701" spans="1:2" x14ac:dyDescent="0.15">
      <c r="A701" t="s">
        <v>326</v>
      </c>
      <c r="B701" s="8" t="s">
        <v>367</v>
      </c>
    </row>
    <row r="702" spans="1:2" x14ac:dyDescent="0.15">
      <c r="A702" t="s">
        <v>326</v>
      </c>
      <c r="B702" s="8" t="s">
        <v>368</v>
      </c>
    </row>
    <row r="703" spans="1:2" x14ac:dyDescent="0.15">
      <c r="A703" t="s">
        <v>326</v>
      </c>
      <c r="B703" s="8" t="s">
        <v>369</v>
      </c>
    </row>
    <row r="704" spans="1:2" x14ac:dyDescent="0.15">
      <c r="A704" t="s">
        <v>326</v>
      </c>
      <c r="B704" s="8" t="s">
        <v>370</v>
      </c>
    </row>
    <row r="705" spans="1:2" x14ac:dyDescent="0.15">
      <c r="A705" t="s">
        <v>326</v>
      </c>
      <c r="B705" s="8" t="s">
        <v>371</v>
      </c>
    </row>
    <row r="706" spans="1:2" x14ac:dyDescent="0.15">
      <c r="A706" t="s">
        <v>326</v>
      </c>
      <c r="B706" s="8" t="s">
        <v>372</v>
      </c>
    </row>
    <row r="707" spans="1:2" x14ac:dyDescent="0.15">
      <c r="A707" t="s">
        <v>326</v>
      </c>
      <c r="B707" s="8" t="s">
        <v>373</v>
      </c>
    </row>
    <row r="708" spans="1:2" x14ac:dyDescent="0.15">
      <c r="A708" t="s">
        <v>326</v>
      </c>
      <c r="B708" s="8" t="s">
        <v>374</v>
      </c>
    </row>
    <row r="709" spans="1:2" x14ac:dyDescent="0.15">
      <c r="A709" t="s">
        <v>326</v>
      </c>
      <c r="B709" s="8" t="s">
        <v>375</v>
      </c>
    </row>
    <row r="710" spans="1:2" x14ac:dyDescent="0.15">
      <c r="A710" t="s">
        <v>326</v>
      </c>
      <c r="B710" s="8" t="s">
        <v>376</v>
      </c>
    </row>
    <row r="711" spans="1:2" x14ac:dyDescent="0.15">
      <c r="A711" t="s">
        <v>326</v>
      </c>
      <c r="B711" s="8" t="s">
        <v>377</v>
      </c>
    </row>
    <row r="712" spans="1:2" x14ac:dyDescent="0.15">
      <c r="A712" t="s">
        <v>326</v>
      </c>
      <c r="B712" s="8" t="s">
        <v>378</v>
      </c>
    </row>
    <row r="713" spans="1:2" x14ac:dyDescent="0.15">
      <c r="A713" t="s">
        <v>326</v>
      </c>
      <c r="B713" s="8" t="s">
        <v>379</v>
      </c>
    </row>
    <row r="714" spans="1:2" x14ac:dyDescent="0.15">
      <c r="A714" t="s">
        <v>326</v>
      </c>
      <c r="B714" s="8" t="s">
        <v>380</v>
      </c>
    </row>
    <row r="715" spans="1:2" x14ac:dyDescent="0.15">
      <c r="A715" t="s">
        <v>326</v>
      </c>
      <c r="B715" s="8" t="s">
        <v>381</v>
      </c>
    </row>
    <row r="716" spans="1:2" x14ac:dyDescent="0.15">
      <c r="A716" t="s">
        <v>326</v>
      </c>
      <c r="B716" s="8" t="s">
        <v>382</v>
      </c>
    </row>
    <row r="717" spans="1:2" x14ac:dyDescent="0.15">
      <c r="A717" t="s">
        <v>326</v>
      </c>
      <c r="B717" s="8" t="s">
        <v>383</v>
      </c>
    </row>
    <row r="718" spans="1:2" x14ac:dyDescent="0.15">
      <c r="A718" t="s">
        <v>326</v>
      </c>
      <c r="B718" s="8" t="s">
        <v>384</v>
      </c>
    </row>
    <row r="719" spans="1:2" x14ac:dyDescent="0.15">
      <c r="A719" t="s">
        <v>326</v>
      </c>
      <c r="B719" s="8" t="s">
        <v>385</v>
      </c>
    </row>
    <row r="720" spans="1:2" x14ac:dyDescent="0.15">
      <c r="A720" t="s">
        <v>326</v>
      </c>
      <c r="B720" s="8" t="s">
        <v>386</v>
      </c>
    </row>
    <row r="721" spans="1:2" x14ac:dyDescent="0.15">
      <c r="A721" t="s">
        <v>326</v>
      </c>
      <c r="B721" s="8" t="s">
        <v>387</v>
      </c>
    </row>
    <row r="722" spans="1:2" x14ac:dyDescent="0.15">
      <c r="A722" t="s">
        <v>326</v>
      </c>
      <c r="B722" s="8" t="s">
        <v>388</v>
      </c>
    </row>
    <row r="723" spans="1:2" x14ac:dyDescent="0.15">
      <c r="A723" t="s">
        <v>326</v>
      </c>
      <c r="B723" s="8" t="s">
        <v>389</v>
      </c>
    </row>
    <row r="724" spans="1:2" x14ac:dyDescent="0.15">
      <c r="A724" t="s">
        <v>326</v>
      </c>
      <c r="B724" s="8" t="s">
        <v>390</v>
      </c>
    </row>
    <row r="725" spans="1:2" x14ac:dyDescent="0.15">
      <c r="A725" t="s">
        <v>326</v>
      </c>
      <c r="B725" s="8" t="s">
        <v>391</v>
      </c>
    </row>
    <row r="726" spans="1:2" x14ac:dyDescent="0.15">
      <c r="A726" t="s">
        <v>326</v>
      </c>
      <c r="B726" s="8" t="s">
        <v>392</v>
      </c>
    </row>
    <row r="727" spans="1:2" x14ac:dyDescent="0.15">
      <c r="A727" t="s">
        <v>326</v>
      </c>
      <c r="B727" s="8" t="s">
        <v>393</v>
      </c>
    </row>
    <row r="728" spans="1:2" x14ac:dyDescent="0.15">
      <c r="A728" t="s">
        <v>326</v>
      </c>
      <c r="B728" s="8" t="s">
        <v>394</v>
      </c>
    </row>
    <row r="729" spans="1:2" x14ac:dyDescent="0.15">
      <c r="A729" t="s">
        <v>326</v>
      </c>
      <c r="B729" s="8" t="s">
        <v>395</v>
      </c>
    </row>
    <row r="730" spans="1:2" x14ac:dyDescent="0.15">
      <c r="A730" t="s">
        <v>326</v>
      </c>
      <c r="B730" s="8" t="s">
        <v>396</v>
      </c>
    </row>
    <row r="731" spans="1:2" x14ac:dyDescent="0.15">
      <c r="A731" t="s">
        <v>326</v>
      </c>
      <c r="B731" s="8" t="s">
        <v>397</v>
      </c>
    </row>
    <row r="732" spans="1:2" x14ac:dyDescent="0.15">
      <c r="A732" t="s">
        <v>326</v>
      </c>
      <c r="B732" s="8" t="s">
        <v>398</v>
      </c>
    </row>
    <row r="733" spans="1:2" x14ac:dyDescent="0.15">
      <c r="A733" t="s">
        <v>326</v>
      </c>
      <c r="B733" s="8" t="s">
        <v>399</v>
      </c>
    </row>
    <row r="734" spans="1:2" x14ac:dyDescent="0.15">
      <c r="A734" t="s">
        <v>326</v>
      </c>
      <c r="B734" s="8" t="s">
        <v>400</v>
      </c>
    </row>
    <row r="735" spans="1:2" x14ac:dyDescent="0.15">
      <c r="A735" t="s">
        <v>326</v>
      </c>
      <c r="B735" s="8" t="s">
        <v>401</v>
      </c>
    </row>
    <row r="736" spans="1:2" x14ac:dyDescent="0.15">
      <c r="A736" t="s">
        <v>326</v>
      </c>
      <c r="B736" s="8" t="s">
        <v>402</v>
      </c>
    </row>
    <row r="737" spans="1:2" x14ac:dyDescent="0.15">
      <c r="A737" t="s">
        <v>326</v>
      </c>
      <c r="B737" s="8" t="s">
        <v>403</v>
      </c>
    </row>
    <row r="738" spans="1:2" x14ac:dyDescent="0.15">
      <c r="A738" t="s">
        <v>326</v>
      </c>
      <c r="B738" s="8" t="s">
        <v>404</v>
      </c>
    </row>
    <row r="739" spans="1:2" x14ac:dyDescent="0.15">
      <c r="A739" t="s">
        <v>326</v>
      </c>
      <c r="B739" s="8" t="s">
        <v>405</v>
      </c>
    </row>
    <row r="740" spans="1:2" x14ac:dyDescent="0.15">
      <c r="A740" t="s">
        <v>326</v>
      </c>
      <c r="B740" s="8" t="s">
        <v>406</v>
      </c>
    </row>
    <row r="741" spans="1:2" x14ac:dyDescent="0.15">
      <c r="A741" t="s">
        <v>326</v>
      </c>
      <c r="B741" s="8" t="s">
        <v>407</v>
      </c>
    </row>
    <row r="742" spans="1:2" x14ac:dyDescent="0.15">
      <c r="A742" t="s">
        <v>326</v>
      </c>
      <c r="B742" s="8" t="s">
        <v>408</v>
      </c>
    </row>
    <row r="743" spans="1:2" x14ac:dyDescent="0.15">
      <c r="A743" t="s">
        <v>326</v>
      </c>
      <c r="B743" s="8" t="s">
        <v>409</v>
      </c>
    </row>
    <row r="744" spans="1:2" x14ac:dyDescent="0.15">
      <c r="A744" t="s">
        <v>326</v>
      </c>
      <c r="B744" s="8" t="s">
        <v>410</v>
      </c>
    </row>
    <row r="745" spans="1:2" x14ac:dyDescent="0.15">
      <c r="A745" t="s">
        <v>326</v>
      </c>
      <c r="B745" s="8" t="s">
        <v>411</v>
      </c>
    </row>
    <row r="746" spans="1:2" x14ac:dyDescent="0.15">
      <c r="A746" t="s">
        <v>412</v>
      </c>
    </row>
    <row r="747" spans="1:2" x14ac:dyDescent="0.15">
      <c r="A747" t="s">
        <v>412</v>
      </c>
      <c r="B747" s="8" t="s">
        <v>413</v>
      </c>
    </row>
    <row r="748" spans="1:2" x14ac:dyDescent="0.15">
      <c r="A748" t="s">
        <v>412</v>
      </c>
      <c r="B748" s="8" t="s">
        <v>414</v>
      </c>
    </row>
    <row r="749" spans="1:2" x14ac:dyDescent="0.15">
      <c r="A749" t="s">
        <v>412</v>
      </c>
      <c r="B749" s="8" t="s">
        <v>415</v>
      </c>
    </row>
    <row r="750" spans="1:2" x14ac:dyDescent="0.15">
      <c r="A750" t="s">
        <v>412</v>
      </c>
      <c r="B750" s="8" t="s">
        <v>416</v>
      </c>
    </row>
    <row r="751" spans="1:2" x14ac:dyDescent="0.15">
      <c r="A751" t="s">
        <v>412</v>
      </c>
      <c r="B751" s="8" t="s">
        <v>417</v>
      </c>
    </row>
    <row r="752" spans="1:2" x14ac:dyDescent="0.15">
      <c r="A752" t="s">
        <v>412</v>
      </c>
      <c r="B752" s="8" t="s">
        <v>418</v>
      </c>
    </row>
    <row r="753" spans="1:2" x14ac:dyDescent="0.15">
      <c r="A753" t="s">
        <v>412</v>
      </c>
      <c r="B753" s="8" t="s">
        <v>419</v>
      </c>
    </row>
    <row r="754" spans="1:2" x14ac:dyDescent="0.15">
      <c r="A754" t="s">
        <v>412</v>
      </c>
      <c r="B754" s="8" t="s">
        <v>420</v>
      </c>
    </row>
    <row r="755" spans="1:2" x14ac:dyDescent="0.15">
      <c r="A755" t="s">
        <v>412</v>
      </c>
      <c r="B755" s="8" t="s">
        <v>421</v>
      </c>
    </row>
    <row r="756" spans="1:2" x14ac:dyDescent="0.15">
      <c r="A756" t="s">
        <v>412</v>
      </c>
    </row>
    <row r="757" spans="1:2" x14ac:dyDescent="0.15">
      <c r="A757" t="s">
        <v>412</v>
      </c>
      <c r="B757" s="8" t="s">
        <v>422</v>
      </c>
    </row>
    <row r="758" spans="1:2" x14ac:dyDescent="0.15">
      <c r="A758" t="s">
        <v>412</v>
      </c>
      <c r="B758" s="8" t="s">
        <v>423</v>
      </c>
    </row>
    <row r="759" spans="1:2" x14ac:dyDescent="0.15">
      <c r="A759" t="s">
        <v>412</v>
      </c>
      <c r="B759" s="8" t="s">
        <v>424</v>
      </c>
    </row>
    <row r="760" spans="1:2" x14ac:dyDescent="0.15">
      <c r="A760" t="s">
        <v>412</v>
      </c>
      <c r="B760" s="8" t="s">
        <v>416</v>
      </c>
    </row>
    <row r="761" spans="1:2" x14ac:dyDescent="0.15">
      <c r="A761" t="s">
        <v>412</v>
      </c>
      <c r="B761" s="8" t="s">
        <v>425</v>
      </c>
    </row>
    <row r="762" spans="1:2" x14ac:dyDescent="0.15">
      <c r="A762" t="s">
        <v>412</v>
      </c>
      <c r="B762" s="8" t="s">
        <v>426</v>
      </c>
    </row>
    <row r="763" spans="1:2" x14ac:dyDescent="0.15">
      <c r="A763" t="s">
        <v>412</v>
      </c>
      <c r="B763" s="8" t="s">
        <v>419</v>
      </c>
    </row>
    <row r="764" spans="1:2" x14ac:dyDescent="0.15">
      <c r="A764" t="s">
        <v>412</v>
      </c>
      <c r="B764" s="8" t="s">
        <v>427</v>
      </c>
    </row>
    <row r="765" spans="1:2" x14ac:dyDescent="0.15">
      <c r="A765" t="s">
        <v>412</v>
      </c>
      <c r="B765" s="8" t="s">
        <v>428</v>
      </c>
    </row>
    <row r="766" spans="1:2" x14ac:dyDescent="0.15">
      <c r="A766" t="s">
        <v>412</v>
      </c>
    </row>
    <row r="767" spans="1:2" x14ac:dyDescent="0.15">
      <c r="A767" t="s">
        <v>412</v>
      </c>
      <c r="B767" s="8" t="s">
        <v>429</v>
      </c>
    </row>
    <row r="768" spans="1:2" x14ac:dyDescent="0.15">
      <c r="A768" t="s">
        <v>412</v>
      </c>
      <c r="B768" s="8" t="s">
        <v>430</v>
      </c>
    </row>
    <row r="769" spans="1:2" x14ac:dyDescent="0.15">
      <c r="A769" t="s">
        <v>412</v>
      </c>
      <c r="B769" s="8" t="s">
        <v>431</v>
      </c>
    </row>
    <row r="770" spans="1:2" x14ac:dyDescent="0.15">
      <c r="A770" t="s">
        <v>412</v>
      </c>
      <c r="B770" s="8" t="s">
        <v>432</v>
      </c>
    </row>
    <row r="771" spans="1:2" x14ac:dyDescent="0.15">
      <c r="A771" t="s">
        <v>412</v>
      </c>
      <c r="B771" s="8" t="s">
        <v>433</v>
      </c>
    </row>
    <row r="772" spans="1:2" x14ac:dyDescent="0.15">
      <c r="A772" t="s">
        <v>412</v>
      </c>
      <c r="B772" s="8" t="s">
        <v>434</v>
      </c>
    </row>
    <row r="773" spans="1:2" x14ac:dyDescent="0.15">
      <c r="A773" t="s">
        <v>412</v>
      </c>
      <c r="B773" s="8" t="s">
        <v>435</v>
      </c>
    </row>
    <row r="774" spans="1:2" x14ac:dyDescent="0.15">
      <c r="A774" t="s">
        <v>412</v>
      </c>
      <c r="B774" s="8" t="s">
        <v>436</v>
      </c>
    </row>
    <row r="775" spans="1:2" x14ac:dyDescent="0.15">
      <c r="A775" t="s">
        <v>412</v>
      </c>
    </row>
    <row r="776" spans="1:2" x14ac:dyDescent="0.15">
      <c r="A776" t="s">
        <v>412</v>
      </c>
      <c r="B776" s="8" t="s">
        <v>437</v>
      </c>
    </row>
    <row r="777" spans="1:2" x14ac:dyDescent="0.15">
      <c r="A777" t="s">
        <v>412</v>
      </c>
      <c r="B777" s="8" t="s">
        <v>438</v>
      </c>
    </row>
    <row r="778" spans="1:2" x14ac:dyDescent="0.15">
      <c r="A778" t="s">
        <v>412</v>
      </c>
      <c r="B778" s="8" t="s">
        <v>416</v>
      </c>
    </row>
    <row r="779" spans="1:2" x14ac:dyDescent="0.15">
      <c r="A779" t="s">
        <v>412</v>
      </c>
      <c r="B779" s="8" t="s">
        <v>439</v>
      </c>
    </row>
    <row r="780" spans="1:2" x14ac:dyDescent="0.15">
      <c r="A780" t="s">
        <v>412</v>
      </c>
      <c r="B780" s="8" t="s">
        <v>440</v>
      </c>
    </row>
    <row r="781" spans="1:2" x14ac:dyDescent="0.15">
      <c r="A781" t="s">
        <v>412</v>
      </c>
      <c r="B781" s="8" t="s">
        <v>435</v>
      </c>
    </row>
    <row r="782" spans="1:2" x14ac:dyDescent="0.15">
      <c r="A782" t="s">
        <v>412</v>
      </c>
      <c r="B782" s="8" t="s">
        <v>441</v>
      </c>
    </row>
    <row r="783" spans="1:2" x14ac:dyDescent="0.15">
      <c r="A783" t="s">
        <v>412</v>
      </c>
    </row>
    <row r="784" spans="1:2" x14ac:dyDescent="0.15">
      <c r="A784" t="s">
        <v>412</v>
      </c>
      <c r="B784" s="8" t="s">
        <v>442</v>
      </c>
    </row>
    <row r="785" spans="1:2" x14ac:dyDescent="0.15">
      <c r="A785" t="s">
        <v>412</v>
      </c>
      <c r="B785" s="8" t="s">
        <v>443</v>
      </c>
    </row>
    <row r="786" spans="1:2" x14ac:dyDescent="0.15">
      <c r="A786" t="s">
        <v>412</v>
      </c>
      <c r="B786" s="8" t="s">
        <v>416</v>
      </c>
    </row>
    <row r="787" spans="1:2" x14ac:dyDescent="0.15">
      <c r="A787" t="s">
        <v>412</v>
      </c>
      <c r="B787" s="8" t="s">
        <v>444</v>
      </c>
    </row>
    <row r="788" spans="1:2" x14ac:dyDescent="0.15">
      <c r="A788" t="s">
        <v>412</v>
      </c>
      <c r="B788" s="8" t="s">
        <v>445</v>
      </c>
    </row>
    <row r="789" spans="1:2" x14ac:dyDescent="0.15">
      <c r="A789" t="s">
        <v>412</v>
      </c>
      <c r="B789" s="8" t="s">
        <v>446</v>
      </c>
    </row>
    <row r="790" spans="1:2" x14ac:dyDescent="0.15">
      <c r="A790" t="s">
        <v>412</v>
      </c>
      <c r="B790" s="8" t="s">
        <v>447</v>
      </c>
    </row>
    <row r="791" spans="1:2" x14ac:dyDescent="0.15">
      <c r="A791" t="s">
        <v>412</v>
      </c>
    </row>
    <row r="792" spans="1:2" x14ac:dyDescent="0.15">
      <c r="A792" t="s">
        <v>412</v>
      </c>
      <c r="B792" s="8" t="s">
        <v>448</v>
      </c>
    </row>
    <row r="793" spans="1:2" x14ac:dyDescent="0.15">
      <c r="A793" t="s">
        <v>412</v>
      </c>
      <c r="B793" s="8" t="s">
        <v>449</v>
      </c>
    </row>
    <row r="794" spans="1:2" x14ac:dyDescent="0.15">
      <c r="A794" t="s">
        <v>412</v>
      </c>
      <c r="B794" s="8" t="s">
        <v>416</v>
      </c>
    </row>
    <row r="795" spans="1:2" x14ac:dyDescent="0.15">
      <c r="A795" t="s">
        <v>412</v>
      </c>
      <c r="B795" s="8" t="s">
        <v>450</v>
      </c>
    </row>
    <row r="796" spans="1:2" x14ac:dyDescent="0.15">
      <c r="A796" t="s">
        <v>412</v>
      </c>
      <c r="B796" s="8" t="s">
        <v>451</v>
      </c>
    </row>
    <row r="797" spans="1:2" x14ac:dyDescent="0.15">
      <c r="A797" t="s">
        <v>412</v>
      </c>
      <c r="B797" s="8" t="s">
        <v>446</v>
      </c>
    </row>
    <row r="798" spans="1:2" x14ac:dyDescent="0.15">
      <c r="A798" t="s">
        <v>412</v>
      </c>
      <c r="B798" s="8" t="s">
        <v>452</v>
      </c>
    </row>
    <row r="799" spans="1:2" x14ac:dyDescent="0.15">
      <c r="A799" t="s">
        <v>412</v>
      </c>
    </row>
    <row r="800" spans="1:2" x14ac:dyDescent="0.15">
      <c r="A800" t="s">
        <v>453</v>
      </c>
    </row>
    <row r="801" spans="1:2" x14ac:dyDescent="0.15">
      <c r="A801" t="s">
        <v>453</v>
      </c>
      <c r="B801" s="8" t="s">
        <v>454</v>
      </c>
    </row>
    <row r="802" spans="1:2" x14ac:dyDescent="0.15">
      <c r="A802" t="s">
        <v>453</v>
      </c>
      <c r="B802" s="8" t="s">
        <v>455</v>
      </c>
    </row>
    <row r="803" spans="1:2" x14ac:dyDescent="0.15">
      <c r="A803" t="s">
        <v>453</v>
      </c>
      <c r="B803" s="8" t="s">
        <v>456</v>
      </c>
    </row>
    <row r="804" spans="1:2" x14ac:dyDescent="0.15">
      <c r="A804" t="s">
        <v>453</v>
      </c>
      <c r="B804" s="8" t="s">
        <v>457</v>
      </c>
    </row>
    <row r="805" spans="1:2" x14ac:dyDescent="0.15">
      <c r="A805" t="s">
        <v>453</v>
      </c>
      <c r="B805" s="8" t="s">
        <v>458</v>
      </c>
    </row>
    <row r="806" spans="1:2" x14ac:dyDescent="0.15">
      <c r="A806" t="s">
        <v>453</v>
      </c>
      <c r="B806" s="8" t="s">
        <v>459</v>
      </c>
    </row>
    <row r="807" spans="1:2" x14ac:dyDescent="0.15">
      <c r="A807" t="s">
        <v>460</v>
      </c>
    </row>
    <row r="808" spans="1:2" x14ac:dyDescent="0.15">
      <c r="A808" t="s">
        <v>460</v>
      </c>
      <c r="B808" s="8" t="s">
        <v>461</v>
      </c>
    </row>
    <row r="809" spans="1:2" x14ac:dyDescent="0.15">
      <c r="A809" t="s">
        <v>460</v>
      </c>
      <c r="B809" s="8" t="s">
        <v>462</v>
      </c>
    </row>
    <row r="810" spans="1:2" x14ac:dyDescent="0.15">
      <c r="A810" t="s">
        <v>460</v>
      </c>
      <c r="B810" s="8" t="s">
        <v>463</v>
      </c>
    </row>
    <row r="811" spans="1:2" x14ac:dyDescent="0.15">
      <c r="A811" t="s">
        <v>460</v>
      </c>
      <c r="B811" s="8" t="s">
        <v>464</v>
      </c>
    </row>
    <row r="812" spans="1:2" x14ac:dyDescent="0.15">
      <c r="A812" t="s">
        <v>460</v>
      </c>
      <c r="B812" s="8" t="s">
        <v>465</v>
      </c>
    </row>
    <row r="813" spans="1:2" x14ac:dyDescent="0.15">
      <c r="A813" t="s">
        <v>460</v>
      </c>
      <c r="B813" s="8" t="s">
        <v>466</v>
      </c>
    </row>
    <row r="814" spans="1:2" x14ac:dyDescent="0.15">
      <c r="A814" t="s">
        <v>460</v>
      </c>
      <c r="B814" s="8" t="s">
        <v>467</v>
      </c>
    </row>
    <row r="815" spans="1:2" x14ac:dyDescent="0.15">
      <c r="A815" t="s">
        <v>460</v>
      </c>
      <c r="B815" s="8" t="s">
        <v>468</v>
      </c>
    </row>
    <row r="816" spans="1:2" x14ac:dyDescent="0.15">
      <c r="A816" t="s">
        <v>460</v>
      </c>
      <c r="B816" s="8" t="s">
        <v>469</v>
      </c>
    </row>
    <row r="817" spans="1:2" x14ac:dyDescent="0.15">
      <c r="A817" t="s">
        <v>460</v>
      </c>
      <c r="B817" s="8" t="s">
        <v>470</v>
      </c>
    </row>
    <row r="818" spans="1:2" x14ac:dyDescent="0.15">
      <c r="A818" t="s">
        <v>460</v>
      </c>
      <c r="B818" s="8" t="s">
        <v>471</v>
      </c>
    </row>
    <row r="819" spans="1:2" x14ac:dyDescent="0.15">
      <c r="A819" t="s">
        <v>460</v>
      </c>
      <c r="B819" s="8" t="s">
        <v>472</v>
      </c>
    </row>
    <row r="820" spans="1:2" x14ac:dyDescent="0.15">
      <c r="A820" t="s">
        <v>473</v>
      </c>
    </row>
    <row r="821" spans="1:2" x14ac:dyDescent="0.15">
      <c r="A821" t="s">
        <v>473</v>
      </c>
    </row>
    <row r="822" spans="1:2" x14ac:dyDescent="0.15">
      <c r="A822" t="s">
        <v>473</v>
      </c>
      <c r="B822" s="8" t="s">
        <v>474</v>
      </c>
    </row>
    <row r="823" spans="1:2" x14ac:dyDescent="0.15">
      <c r="A823" t="s">
        <v>473</v>
      </c>
      <c r="B823" s="8" t="s">
        <v>475</v>
      </c>
    </row>
    <row r="824" spans="1:2" x14ac:dyDescent="0.15">
      <c r="A824" t="s">
        <v>473</v>
      </c>
      <c r="B824" s="8" t="s">
        <v>476</v>
      </c>
    </row>
    <row r="825" spans="1:2" x14ac:dyDescent="0.15">
      <c r="A825" t="s">
        <v>473</v>
      </c>
      <c r="B825" s="8" t="s">
        <v>474</v>
      </c>
    </row>
    <row r="826" spans="1:2" x14ac:dyDescent="0.15">
      <c r="A826" t="s">
        <v>473</v>
      </c>
      <c r="B826" s="8" t="s">
        <v>477</v>
      </c>
    </row>
    <row r="827" spans="1:2" x14ac:dyDescent="0.15">
      <c r="A827" t="s">
        <v>473</v>
      </c>
      <c r="B827" s="8" t="s">
        <v>478</v>
      </c>
    </row>
    <row r="828" spans="1:2" x14ac:dyDescent="0.15">
      <c r="A828" t="s">
        <v>473</v>
      </c>
      <c r="B828" s="8" t="s">
        <v>474</v>
      </c>
    </row>
    <row r="829" spans="1:2" x14ac:dyDescent="0.15">
      <c r="A829" t="s">
        <v>473</v>
      </c>
      <c r="B829" s="8" t="s">
        <v>479</v>
      </c>
    </row>
    <row r="830" spans="1:2" x14ac:dyDescent="0.15">
      <c r="A830" t="s">
        <v>473</v>
      </c>
      <c r="B830" s="8" t="s">
        <v>480</v>
      </c>
    </row>
    <row r="831" spans="1:2" x14ac:dyDescent="0.15">
      <c r="A831" t="s">
        <v>473</v>
      </c>
      <c r="B831" s="8" t="s">
        <v>481</v>
      </c>
    </row>
    <row r="832" spans="1:2" x14ac:dyDescent="0.15">
      <c r="A832" t="s">
        <v>473</v>
      </c>
      <c r="B832" s="8" t="s">
        <v>482</v>
      </c>
    </row>
    <row r="833" spans="1:2" x14ac:dyDescent="0.15">
      <c r="A833" t="s">
        <v>473</v>
      </c>
      <c r="B833" s="8" t="s">
        <v>483</v>
      </c>
    </row>
    <row r="834" spans="1:2" x14ac:dyDescent="0.15">
      <c r="A834" t="s">
        <v>473</v>
      </c>
      <c r="B834" s="8" t="s">
        <v>484</v>
      </c>
    </row>
    <row r="835" spans="1:2" x14ac:dyDescent="0.15">
      <c r="A835" t="s">
        <v>473</v>
      </c>
      <c r="B835" s="8" t="s">
        <v>485</v>
      </c>
    </row>
    <row r="836" spans="1:2" x14ac:dyDescent="0.15">
      <c r="A836" t="s">
        <v>473</v>
      </c>
      <c r="B836" s="8" t="s">
        <v>486</v>
      </c>
    </row>
    <row r="837" spans="1:2" x14ac:dyDescent="0.15">
      <c r="A837" t="s">
        <v>473</v>
      </c>
      <c r="B837" s="8" t="s">
        <v>487</v>
      </c>
    </row>
    <row r="838" spans="1:2" x14ac:dyDescent="0.15">
      <c r="A838" t="s">
        <v>473</v>
      </c>
      <c r="B838" s="8" t="s">
        <v>488</v>
      </c>
    </row>
    <row r="839" spans="1:2" x14ac:dyDescent="0.15">
      <c r="A839" t="s">
        <v>489</v>
      </c>
    </row>
    <row r="840" spans="1:2" x14ac:dyDescent="0.15">
      <c r="A840" t="s">
        <v>489</v>
      </c>
      <c r="B840" s="8" t="s">
        <v>490</v>
      </c>
    </row>
    <row r="841" spans="1:2" x14ac:dyDescent="0.15">
      <c r="A841" t="s">
        <v>489</v>
      </c>
      <c r="B841" s="8" t="s">
        <v>491</v>
      </c>
    </row>
    <row r="842" spans="1:2" x14ac:dyDescent="0.15">
      <c r="A842" t="s">
        <v>489</v>
      </c>
      <c r="B842" s="8" t="s">
        <v>492</v>
      </c>
    </row>
    <row r="843" spans="1:2" x14ac:dyDescent="0.15">
      <c r="A843" t="s">
        <v>489</v>
      </c>
      <c r="B843" s="8" t="s">
        <v>493</v>
      </c>
    </row>
    <row r="844" spans="1:2" x14ac:dyDescent="0.15">
      <c r="A844" t="s">
        <v>489</v>
      </c>
      <c r="B844" s="8" t="s">
        <v>494</v>
      </c>
    </row>
    <row r="845" spans="1:2" x14ac:dyDescent="0.15">
      <c r="A845" t="s">
        <v>489</v>
      </c>
      <c r="B845" s="8" t="s">
        <v>495</v>
      </c>
    </row>
    <row r="846" spans="1:2" x14ac:dyDescent="0.15">
      <c r="A846" t="s">
        <v>489</v>
      </c>
      <c r="B846" s="8" t="s">
        <v>496</v>
      </c>
    </row>
    <row r="847" spans="1:2" x14ac:dyDescent="0.15">
      <c r="A847" t="s">
        <v>489</v>
      </c>
      <c r="B847" s="8" t="s">
        <v>497</v>
      </c>
    </row>
    <row r="848" spans="1:2" x14ac:dyDescent="0.15">
      <c r="A848" t="s">
        <v>498</v>
      </c>
    </row>
    <row r="849" spans="1:2" x14ac:dyDescent="0.15">
      <c r="A849" t="s">
        <v>498</v>
      </c>
      <c r="B849" s="8" t="s">
        <v>499</v>
      </c>
    </row>
    <row r="850" spans="1:2" x14ac:dyDescent="0.15">
      <c r="A850" t="s">
        <v>500</v>
      </c>
    </row>
    <row r="851" spans="1:2" x14ac:dyDescent="0.15">
      <c r="A851" t="s">
        <v>500</v>
      </c>
      <c r="B851" s="8">
        <v>4096</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537</v>
      </c>
      <c r="B1" t="s">
        <v>503</v>
      </c>
      <c r="C1" t="s">
        <v>504</v>
      </c>
      <c r="D1" t="s">
        <v>505</v>
      </c>
      <c r="E1" t="s">
        <v>506</v>
      </c>
      <c r="F1" t="s">
        <v>507</v>
      </c>
      <c r="J1" t="s">
        <v>722</v>
      </c>
    </row>
    <row r="2" spans="1:10" x14ac:dyDescent="0.15">
      <c r="A2" s="1">
        <v>43650.202372685184</v>
      </c>
      <c r="B2">
        <v>0</v>
      </c>
      <c r="C2">
        <v>0</v>
      </c>
      <c r="D2">
        <v>0</v>
      </c>
      <c r="E2">
        <v>100</v>
      </c>
      <c r="F2">
        <v>0</v>
      </c>
      <c r="J2">
        <v>0</v>
      </c>
    </row>
    <row r="3" spans="1:10" x14ac:dyDescent="0.15">
      <c r="A3" s="1">
        <v>43650.202430555553</v>
      </c>
      <c r="B3">
        <v>0</v>
      </c>
      <c r="C3">
        <v>0</v>
      </c>
      <c r="D3">
        <v>0</v>
      </c>
      <c r="E3">
        <v>100</v>
      </c>
      <c r="F3">
        <v>0</v>
      </c>
      <c r="J3">
        <v>0</v>
      </c>
    </row>
    <row r="4" spans="1:10" x14ac:dyDescent="0.15">
      <c r="A4" s="1">
        <v>43650.202488425923</v>
      </c>
      <c r="B4">
        <v>0</v>
      </c>
      <c r="C4">
        <v>0</v>
      </c>
      <c r="D4">
        <v>0</v>
      </c>
      <c r="E4">
        <v>100</v>
      </c>
      <c r="F4">
        <v>0</v>
      </c>
      <c r="J4">
        <v>0</v>
      </c>
    </row>
    <row r="5" spans="1:10" x14ac:dyDescent="0.15">
      <c r="A5" s="1">
        <v>43650.202546296299</v>
      </c>
      <c r="B5">
        <v>0.8</v>
      </c>
      <c r="C5">
        <v>1</v>
      </c>
      <c r="D5">
        <v>0</v>
      </c>
      <c r="E5">
        <v>98.2</v>
      </c>
      <c r="F5">
        <v>0</v>
      </c>
      <c r="J5">
        <v>1.8</v>
      </c>
    </row>
    <row r="6" spans="1:10" x14ac:dyDescent="0.15">
      <c r="A6" s="1">
        <v>43650.202604166669</v>
      </c>
      <c r="B6">
        <v>0.4</v>
      </c>
      <c r="C6">
        <v>1.2</v>
      </c>
      <c r="D6">
        <v>0</v>
      </c>
      <c r="E6">
        <v>98.4</v>
      </c>
      <c r="F6">
        <v>0</v>
      </c>
      <c r="J6">
        <v>1.6</v>
      </c>
    </row>
    <row r="7" spans="1:10" x14ac:dyDescent="0.15">
      <c r="A7" s="1">
        <v>43650.202662037038</v>
      </c>
      <c r="B7">
        <v>0.8</v>
      </c>
      <c r="C7">
        <v>1.2</v>
      </c>
      <c r="D7">
        <v>0</v>
      </c>
      <c r="E7">
        <v>98</v>
      </c>
      <c r="F7">
        <v>0</v>
      </c>
      <c r="J7">
        <v>2</v>
      </c>
    </row>
    <row r="8" spans="1:10" x14ac:dyDescent="0.15">
      <c r="A8" s="1">
        <v>43650.202719907407</v>
      </c>
      <c r="B8">
        <v>0.6</v>
      </c>
      <c r="C8">
        <v>1</v>
      </c>
      <c r="D8">
        <v>0</v>
      </c>
      <c r="E8">
        <v>98.4</v>
      </c>
      <c r="F8">
        <v>0</v>
      </c>
      <c r="J8">
        <v>1.6</v>
      </c>
    </row>
    <row r="9" spans="1:10" x14ac:dyDescent="0.15">
      <c r="A9" s="1">
        <v>43650.202777777777</v>
      </c>
      <c r="B9">
        <v>0.4</v>
      </c>
      <c r="C9">
        <v>1</v>
      </c>
      <c r="D9">
        <v>0</v>
      </c>
      <c r="E9">
        <v>98.6</v>
      </c>
      <c r="F9">
        <v>0</v>
      </c>
      <c r="J9">
        <v>1.4</v>
      </c>
    </row>
    <row r="10" spans="1:10" x14ac:dyDescent="0.15">
      <c r="A10" s="1">
        <v>43650.202835648146</v>
      </c>
      <c r="B10">
        <v>0</v>
      </c>
      <c r="C10">
        <v>0</v>
      </c>
      <c r="D10">
        <v>0</v>
      </c>
      <c r="E10">
        <v>100</v>
      </c>
      <c r="F10">
        <v>0</v>
      </c>
      <c r="J10">
        <v>0</v>
      </c>
    </row>
    <row r="11" spans="1:10" x14ac:dyDescent="0.15">
      <c r="A11" s="1">
        <v>43650.202893518515</v>
      </c>
      <c r="B11">
        <v>0</v>
      </c>
      <c r="C11">
        <v>0</v>
      </c>
      <c r="D11">
        <v>0</v>
      </c>
      <c r="E11">
        <v>100</v>
      </c>
      <c r="F11">
        <v>0</v>
      </c>
      <c r="J11">
        <v>0</v>
      </c>
    </row>
    <row r="12" spans="1:10" x14ac:dyDescent="0.15">
      <c r="A12" s="1">
        <v>43650.202951388892</v>
      </c>
      <c r="B12">
        <v>0</v>
      </c>
      <c r="C12">
        <v>0</v>
      </c>
      <c r="D12">
        <v>0</v>
      </c>
      <c r="E12">
        <v>100</v>
      </c>
      <c r="F12">
        <v>0</v>
      </c>
      <c r="J12">
        <v>0</v>
      </c>
    </row>
    <row r="13" spans="1:10" x14ac:dyDescent="0.15">
      <c r="A13" s="1">
        <v>43650.203009259261</v>
      </c>
      <c r="B13">
        <v>0</v>
      </c>
      <c r="C13">
        <v>0</v>
      </c>
      <c r="D13">
        <v>0</v>
      </c>
      <c r="E13">
        <v>100</v>
      </c>
      <c r="F13">
        <v>0</v>
      </c>
      <c r="J13">
        <v>0</v>
      </c>
    </row>
    <row r="15" spans="1:10" x14ac:dyDescent="0.15">
      <c r="A15" t="s">
        <v>723</v>
      </c>
      <c r="B15">
        <v>0.25</v>
      </c>
      <c r="C15">
        <v>0.45</v>
      </c>
      <c r="D15">
        <v>0</v>
      </c>
      <c r="E15">
        <v>99.3</v>
      </c>
      <c r="F15">
        <v>0</v>
      </c>
      <c r="G15" t="e">
        <v>#DIV/0!</v>
      </c>
      <c r="H15" t="e">
        <v>#DIV/0!</v>
      </c>
      <c r="I15" t="e">
        <v>#DIV/0!</v>
      </c>
      <c r="J15">
        <v>0.70000000000000007</v>
      </c>
    </row>
  </sheetData>
  <phoneticPr fontId="1"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539</v>
      </c>
      <c r="B1" t="s">
        <v>503</v>
      </c>
      <c r="C1" t="s">
        <v>504</v>
      </c>
      <c r="D1" t="s">
        <v>505</v>
      </c>
      <c r="E1" t="s">
        <v>506</v>
      </c>
      <c r="F1" t="s">
        <v>507</v>
      </c>
      <c r="J1" t="s">
        <v>722</v>
      </c>
    </row>
    <row r="2" spans="1:10" x14ac:dyDescent="0.15">
      <c r="A2" s="1">
        <v>43650.202372685184</v>
      </c>
      <c r="B2">
        <v>2</v>
      </c>
      <c r="C2">
        <v>2</v>
      </c>
      <c r="D2">
        <v>0.7</v>
      </c>
      <c r="E2">
        <v>95.3</v>
      </c>
      <c r="F2">
        <v>0</v>
      </c>
      <c r="J2">
        <v>4</v>
      </c>
    </row>
    <row r="3" spans="1:10" x14ac:dyDescent="0.15">
      <c r="A3" s="1">
        <v>43650.202430555553</v>
      </c>
      <c r="B3">
        <v>0.2</v>
      </c>
      <c r="C3">
        <v>0</v>
      </c>
      <c r="D3">
        <v>0</v>
      </c>
      <c r="E3">
        <v>99.8</v>
      </c>
      <c r="F3">
        <v>0</v>
      </c>
      <c r="J3">
        <v>0.2</v>
      </c>
    </row>
    <row r="4" spans="1:10" x14ac:dyDescent="0.15">
      <c r="A4" s="1">
        <v>43650.202488425923</v>
      </c>
      <c r="B4">
        <v>0</v>
      </c>
      <c r="C4">
        <v>0</v>
      </c>
      <c r="D4">
        <v>0</v>
      </c>
      <c r="E4">
        <v>100</v>
      </c>
      <c r="F4">
        <v>0</v>
      </c>
      <c r="J4">
        <v>0</v>
      </c>
    </row>
    <row r="5" spans="1:10" x14ac:dyDescent="0.15">
      <c r="A5" s="1">
        <v>43650.202546296299</v>
      </c>
      <c r="B5">
        <v>0</v>
      </c>
      <c r="C5">
        <v>0.2</v>
      </c>
      <c r="D5">
        <v>0</v>
      </c>
      <c r="E5">
        <v>99.8</v>
      </c>
      <c r="F5">
        <v>0</v>
      </c>
      <c r="J5">
        <v>0.2</v>
      </c>
    </row>
    <row r="6" spans="1:10" x14ac:dyDescent="0.15">
      <c r="A6" s="1">
        <v>43650.202604166669</v>
      </c>
      <c r="B6">
        <v>0</v>
      </c>
      <c r="C6">
        <v>0</v>
      </c>
      <c r="D6">
        <v>0</v>
      </c>
      <c r="E6">
        <v>100</v>
      </c>
      <c r="F6">
        <v>0</v>
      </c>
      <c r="J6">
        <v>0</v>
      </c>
    </row>
    <row r="7" spans="1:10" x14ac:dyDescent="0.15">
      <c r="A7" s="1">
        <v>43650.202662037038</v>
      </c>
      <c r="B7">
        <v>0</v>
      </c>
      <c r="C7">
        <v>0</v>
      </c>
      <c r="D7">
        <v>0</v>
      </c>
      <c r="E7">
        <v>100</v>
      </c>
      <c r="F7">
        <v>0</v>
      </c>
      <c r="J7">
        <v>0</v>
      </c>
    </row>
    <row r="8" spans="1:10" x14ac:dyDescent="0.15">
      <c r="A8" s="1">
        <v>43650.202719907407</v>
      </c>
      <c r="B8">
        <v>0.2</v>
      </c>
      <c r="C8">
        <v>0.4</v>
      </c>
      <c r="D8">
        <v>0</v>
      </c>
      <c r="E8">
        <v>99.4</v>
      </c>
      <c r="F8">
        <v>0</v>
      </c>
      <c r="J8">
        <v>0.60000000000000009</v>
      </c>
    </row>
    <row r="9" spans="1:10" x14ac:dyDescent="0.15">
      <c r="A9" s="1">
        <v>43650.202777777777</v>
      </c>
      <c r="B9">
        <v>0</v>
      </c>
      <c r="C9">
        <v>0</v>
      </c>
      <c r="D9">
        <v>0</v>
      </c>
      <c r="E9">
        <v>100</v>
      </c>
      <c r="F9">
        <v>0</v>
      </c>
      <c r="J9">
        <v>0</v>
      </c>
    </row>
    <row r="10" spans="1:10" x14ac:dyDescent="0.15">
      <c r="A10" s="1">
        <v>43650.202835648146</v>
      </c>
      <c r="B10">
        <v>0.2</v>
      </c>
      <c r="C10">
        <v>0</v>
      </c>
      <c r="D10">
        <v>0</v>
      </c>
      <c r="E10">
        <v>99.8</v>
      </c>
      <c r="F10">
        <v>0</v>
      </c>
      <c r="J10">
        <v>0.2</v>
      </c>
    </row>
    <row r="11" spans="1:10" x14ac:dyDescent="0.15">
      <c r="A11" s="1">
        <v>43650.202893518515</v>
      </c>
      <c r="B11">
        <v>0.2</v>
      </c>
      <c r="C11">
        <v>0</v>
      </c>
      <c r="D11">
        <v>0</v>
      </c>
      <c r="E11">
        <v>99.8</v>
      </c>
      <c r="F11">
        <v>0</v>
      </c>
      <c r="J11">
        <v>0.2</v>
      </c>
    </row>
    <row r="12" spans="1:10" x14ac:dyDescent="0.15">
      <c r="A12" s="1">
        <v>43650.202951388892</v>
      </c>
      <c r="B12">
        <v>1.2</v>
      </c>
      <c r="C12">
        <v>0.2</v>
      </c>
      <c r="D12">
        <v>0</v>
      </c>
      <c r="E12">
        <v>98.6</v>
      </c>
      <c r="F12">
        <v>0</v>
      </c>
      <c r="J12">
        <v>1.4</v>
      </c>
    </row>
    <row r="13" spans="1:10" x14ac:dyDescent="0.15">
      <c r="A13" s="1">
        <v>43650.203009259261</v>
      </c>
      <c r="B13">
        <v>0.2</v>
      </c>
      <c r="C13">
        <v>0</v>
      </c>
      <c r="D13">
        <v>0</v>
      </c>
      <c r="E13">
        <v>99.8</v>
      </c>
      <c r="F13">
        <v>0</v>
      </c>
      <c r="J13">
        <v>0.2</v>
      </c>
    </row>
    <row r="15" spans="1:10" x14ac:dyDescent="0.15">
      <c r="A15" t="s">
        <v>723</v>
      </c>
      <c r="B15">
        <v>0.35000000000000009</v>
      </c>
      <c r="C15">
        <v>0.23333333333333336</v>
      </c>
      <c r="D15">
        <v>5.8333333333333327E-2</v>
      </c>
      <c r="E15">
        <v>99.358333333333334</v>
      </c>
      <c r="F15">
        <v>0</v>
      </c>
      <c r="G15" t="e">
        <v>#DIV/0!</v>
      </c>
      <c r="H15" t="e">
        <v>#DIV/0!</v>
      </c>
      <c r="I15" t="e">
        <v>#DIV/0!</v>
      </c>
      <c r="J15">
        <v>0.58333333333333337</v>
      </c>
    </row>
  </sheetData>
  <phoneticPr fontId="1"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541</v>
      </c>
      <c r="B1" t="s">
        <v>503</v>
      </c>
      <c r="C1" t="s">
        <v>504</v>
      </c>
      <c r="D1" t="s">
        <v>505</v>
      </c>
      <c r="E1" t="s">
        <v>506</v>
      </c>
      <c r="F1" t="s">
        <v>507</v>
      </c>
      <c r="J1" t="s">
        <v>722</v>
      </c>
    </row>
    <row r="2" spans="1:10" x14ac:dyDescent="0.15">
      <c r="A2" s="1">
        <v>43650.202372685184</v>
      </c>
      <c r="B2">
        <v>0.7</v>
      </c>
      <c r="C2">
        <v>2</v>
      </c>
      <c r="D2">
        <v>0</v>
      </c>
      <c r="E2">
        <v>97.3</v>
      </c>
      <c r="F2">
        <v>0</v>
      </c>
      <c r="J2">
        <v>2.7</v>
      </c>
    </row>
    <row r="3" spans="1:10" x14ac:dyDescent="0.15">
      <c r="A3" s="1">
        <v>43650.202430555553</v>
      </c>
      <c r="B3">
        <v>0</v>
      </c>
      <c r="C3">
        <v>0.2</v>
      </c>
      <c r="D3">
        <v>0</v>
      </c>
      <c r="E3">
        <v>99.8</v>
      </c>
      <c r="F3">
        <v>0</v>
      </c>
      <c r="J3">
        <v>0.2</v>
      </c>
    </row>
    <row r="4" spans="1:10" x14ac:dyDescent="0.15">
      <c r="A4" s="1">
        <v>43650.202488425923</v>
      </c>
      <c r="B4">
        <v>0</v>
      </c>
      <c r="C4">
        <v>0</v>
      </c>
      <c r="D4">
        <v>0</v>
      </c>
      <c r="E4">
        <v>100</v>
      </c>
      <c r="F4">
        <v>0</v>
      </c>
      <c r="J4">
        <v>0</v>
      </c>
    </row>
    <row r="5" spans="1:10" x14ac:dyDescent="0.15">
      <c r="A5" s="1">
        <v>43650.202546296299</v>
      </c>
      <c r="B5">
        <v>0.2</v>
      </c>
      <c r="C5">
        <v>0.2</v>
      </c>
      <c r="D5">
        <v>0</v>
      </c>
      <c r="E5">
        <v>99.6</v>
      </c>
      <c r="F5">
        <v>0</v>
      </c>
      <c r="J5">
        <v>0.4</v>
      </c>
    </row>
    <row r="6" spans="1:10" x14ac:dyDescent="0.15">
      <c r="A6" s="1">
        <v>43650.202604166669</v>
      </c>
      <c r="B6">
        <v>0</v>
      </c>
      <c r="C6">
        <v>0.2</v>
      </c>
      <c r="D6">
        <v>0</v>
      </c>
      <c r="E6">
        <v>99.8</v>
      </c>
      <c r="F6">
        <v>0</v>
      </c>
      <c r="J6">
        <v>0.2</v>
      </c>
    </row>
    <row r="7" spans="1:10" x14ac:dyDescent="0.15">
      <c r="A7" s="1">
        <v>43650.202662037038</v>
      </c>
      <c r="B7">
        <v>0.2</v>
      </c>
      <c r="C7">
        <v>0</v>
      </c>
      <c r="D7">
        <v>0</v>
      </c>
      <c r="E7">
        <v>99.8</v>
      </c>
      <c r="F7">
        <v>0</v>
      </c>
      <c r="J7">
        <v>0.2</v>
      </c>
    </row>
    <row r="8" spans="1:10" x14ac:dyDescent="0.15">
      <c r="A8" s="1">
        <v>43650.202719907407</v>
      </c>
      <c r="B8">
        <v>1.8</v>
      </c>
      <c r="C8">
        <v>0</v>
      </c>
      <c r="D8">
        <v>0</v>
      </c>
      <c r="E8">
        <v>98.2</v>
      </c>
      <c r="F8">
        <v>0</v>
      </c>
      <c r="J8">
        <v>1.8</v>
      </c>
    </row>
    <row r="9" spans="1:10" x14ac:dyDescent="0.15">
      <c r="A9" s="1">
        <v>43650.202777777777</v>
      </c>
      <c r="B9">
        <v>0.2</v>
      </c>
      <c r="C9">
        <v>0.2</v>
      </c>
      <c r="D9">
        <v>0</v>
      </c>
      <c r="E9">
        <v>99.6</v>
      </c>
      <c r="F9">
        <v>0</v>
      </c>
      <c r="J9">
        <v>0.4</v>
      </c>
    </row>
    <row r="10" spans="1:10" x14ac:dyDescent="0.15">
      <c r="A10" s="1">
        <v>43650.202835648146</v>
      </c>
      <c r="B10">
        <v>0.2</v>
      </c>
      <c r="C10">
        <v>0</v>
      </c>
      <c r="D10">
        <v>0</v>
      </c>
      <c r="E10">
        <v>99.8</v>
      </c>
      <c r="F10">
        <v>0</v>
      </c>
      <c r="J10">
        <v>0.2</v>
      </c>
    </row>
    <row r="11" spans="1:10" x14ac:dyDescent="0.15">
      <c r="A11" s="1">
        <v>43650.202893518515</v>
      </c>
      <c r="B11">
        <v>0</v>
      </c>
      <c r="C11">
        <v>0.2</v>
      </c>
      <c r="D11">
        <v>0</v>
      </c>
      <c r="E11">
        <v>99.8</v>
      </c>
      <c r="F11">
        <v>0</v>
      </c>
      <c r="J11">
        <v>0.2</v>
      </c>
    </row>
    <row r="12" spans="1:10" x14ac:dyDescent="0.15">
      <c r="A12" s="1">
        <v>43650.202951388892</v>
      </c>
      <c r="B12">
        <v>0</v>
      </c>
      <c r="C12">
        <v>0</v>
      </c>
      <c r="D12">
        <v>0</v>
      </c>
      <c r="E12">
        <v>100</v>
      </c>
      <c r="F12">
        <v>0</v>
      </c>
      <c r="J12">
        <v>0</v>
      </c>
    </row>
    <row r="13" spans="1:10" x14ac:dyDescent="0.15">
      <c r="A13" s="1">
        <v>43650.203009259261</v>
      </c>
      <c r="B13">
        <v>0.2</v>
      </c>
      <c r="C13">
        <v>0</v>
      </c>
      <c r="D13">
        <v>0</v>
      </c>
      <c r="E13">
        <v>99.8</v>
      </c>
      <c r="F13">
        <v>0</v>
      </c>
      <c r="J13">
        <v>0.2</v>
      </c>
    </row>
    <row r="15" spans="1:10" x14ac:dyDescent="0.15">
      <c r="A15" t="s">
        <v>723</v>
      </c>
      <c r="B15">
        <v>0.29166666666666669</v>
      </c>
      <c r="C15">
        <v>0.25000000000000006</v>
      </c>
      <c r="D15">
        <v>0</v>
      </c>
      <c r="E15">
        <v>99.458333333333329</v>
      </c>
      <c r="F15">
        <v>0</v>
      </c>
      <c r="G15" t="e">
        <v>#DIV/0!</v>
      </c>
      <c r="H15" t="e">
        <v>#DIV/0!</v>
      </c>
      <c r="I15" t="e">
        <v>#DIV/0!</v>
      </c>
      <c r="J15">
        <v>0.54166666666666685</v>
      </c>
    </row>
  </sheetData>
  <phoneticPr fontId="1" type="noConversion"/>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543</v>
      </c>
      <c r="B1" t="s">
        <v>503</v>
      </c>
      <c r="C1" t="s">
        <v>504</v>
      </c>
      <c r="D1" t="s">
        <v>505</v>
      </c>
      <c r="E1" t="s">
        <v>506</v>
      </c>
      <c r="F1" t="s">
        <v>507</v>
      </c>
      <c r="J1" t="s">
        <v>722</v>
      </c>
    </row>
    <row r="2" spans="1:10" x14ac:dyDescent="0.15">
      <c r="A2" s="1">
        <v>43650.202372685184</v>
      </c>
      <c r="B2">
        <v>6.8</v>
      </c>
      <c r="C2">
        <v>0.7</v>
      </c>
      <c r="D2">
        <v>0</v>
      </c>
      <c r="E2">
        <v>92.5</v>
      </c>
      <c r="F2">
        <v>0</v>
      </c>
      <c r="J2">
        <v>7.5</v>
      </c>
    </row>
    <row r="3" spans="1:10" x14ac:dyDescent="0.15">
      <c r="A3" s="1">
        <v>43650.202430555553</v>
      </c>
      <c r="B3">
        <v>7</v>
      </c>
      <c r="C3">
        <v>1</v>
      </c>
      <c r="D3">
        <v>0</v>
      </c>
      <c r="E3">
        <v>92</v>
      </c>
      <c r="F3">
        <v>0</v>
      </c>
      <c r="J3">
        <v>8</v>
      </c>
    </row>
    <row r="4" spans="1:10" x14ac:dyDescent="0.15">
      <c r="A4" s="1">
        <v>43650.202488425923</v>
      </c>
      <c r="B4">
        <v>0.4</v>
      </c>
      <c r="C4">
        <v>0</v>
      </c>
      <c r="D4">
        <v>0</v>
      </c>
      <c r="E4">
        <v>99.6</v>
      </c>
      <c r="F4">
        <v>0</v>
      </c>
      <c r="J4">
        <v>0.4</v>
      </c>
    </row>
    <row r="5" spans="1:10" x14ac:dyDescent="0.15">
      <c r="A5" s="1">
        <v>43650.202546296299</v>
      </c>
      <c r="B5">
        <v>2.4</v>
      </c>
      <c r="C5">
        <v>0.4</v>
      </c>
      <c r="D5">
        <v>0</v>
      </c>
      <c r="E5">
        <v>97.2</v>
      </c>
      <c r="F5">
        <v>0</v>
      </c>
      <c r="J5">
        <v>2.8</v>
      </c>
    </row>
    <row r="6" spans="1:10" x14ac:dyDescent="0.15">
      <c r="A6" s="1">
        <v>43650.202604166669</v>
      </c>
      <c r="B6">
        <v>0</v>
      </c>
      <c r="C6">
        <v>0</v>
      </c>
      <c r="D6">
        <v>0</v>
      </c>
      <c r="E6">
        <v>100</v>
      </c>
      <c r="F6">
        <v>0</v>
      </c>
      <c r="J6">
        <v>0</v>
      </c>
    </row>
    <row r="7" spans="1:10" x14ac:dyDescent="0.15">
      <c r="A7" s="1">
        <v>43650.202662037038</v>
      </c>
      <c r="B7">
        <v>0</v>
      </c>
      <c r="C7">
        <v>0</v>
      </c>
      <c r="D7">
        <v>0</v>
      </c>
      <c r="E7">
        <v>100</v>
      </c>
      <c r="F7">
        <v>0</v>
      </c>
      <c r="J7">
        <v>0</v>
      </c>
    </row>
    <row r="8" spans="1:10" x14ac:dyDescent="0.15">
      <c r="A8" s="1">
        <v>43650.202719907407</v>
      </c>
      <c r="B8">
        <v>0.2</v>
      </c>
      <c r="C8">
        <v>0.4</v>
      </c>
      <c r="D8">
        <v>0</v>
      </c>
      <c r="E8">
        <v>99.4</v>
      </c>
      <c r="F8">
        <v>0</v>
      </c>
      <c r="J8">
        <v>0.60000000000000009</v>
      </c>
    </row>
    <row r="9" spans="1:10" x14ac:dyDescent="0.15">
      <c r="A9" s="1">
        <v>43650.202777777777</v>
      </c>
      <c r="B9">
        <v>0</v>
      </c>
      <c r="C9">
        <v>0</v>
      </c>
      <c r="D9">
        <v>0</v>
      </c>
      <c r="E9">
        <v>100</v>
      </c>
      <c r="F9">
        <v>0</v>
      </c>
      <c r="J9">
        <v>0</v>
      </c>
    </row>
    <row r="10" spans="1:10" x14ac:dyDescent="0.15">
      <c r="A10" s="1">
        <v>43650.202835648146</v>
      </c>
      <c r="B10">
        <v>0</v>
      </c>
      <c r="C10">
        <v>0</v>
      </c>
      <c r="D10">
        <v>0</v>
      </c>
      <c r="E10">
        <v>100</v>
      </c>
      <c r="F10">
        <v>0</v>
      </c>
      <c r="J10">
        <v>0</v>
      </c>
    </row>
    <row r="11" spans="1:10" x14ac:dyDescent="0.15">
      <c r="A11" s="1">
        <v>43650.202893518515</v>
      </c>
      <c r="B11">
        <v>0</v>
      </c>
      <c r="C11">
        <v>0</v>
      </c>
      <c r="D11">
        <v>0</v>
      </c>
      <c r="E11">
        <v>100</v>
      </c>
      <c r="F11">
        <v>0</v>
      </c>
      <c r="J11">
        <v>0</v>
      </c>
    </row>
    <row r="12" spans="1:10" x14ac:dyDescent="0.15">
      <c r="A12" s="1">
        <v>43650.202951388892</v>
      </c>
      <c r="B12">
        <v>0</v>
      </c>
      <c r="C12">
        <v>0</v>
      </c>
      <c r="D12">
        <v>0</v>
      </c>
      <c r="E12">
        <v>100</v>
      </c>
      <c r="F12">
        <v>0</v>
      </c>
      <c r="J12">
        <v>0</v>
      </c>
    </row>
    <row r="13" spans="1:10" x14ac:dyDescent="0.15">
      <c r="A13" s="1">
        <v>43650.203009259261</v>
      </c>
      <c r="B13">
        <v>0</v>
      </c>
      <c r="C13">
        <v>0</v>
      </c>
      <c r="D13">
        <v>0</v>
      </c>
      <c r="E13">
        <v>100</v>
      </c>
      <c r="F13">
        <v>0</v>
      </c>
      <c r="J13">
        <v>0</v>
      </c>
    </row>
    <row r="15" spans="1:10" x14ac:dyDescent="0.15">
      <c r="A15" t="s">
        <v>723</v>
      </c>
      <c r="B15">
        <v>1.4000000000000001</v>
      </c>
      <c r="C15">
        <v>0.20833333333333334</v>
      </c>
      <c r="D15">
        <v>0</v>
      </c>
      <c r="E15">
        <v>98.391666666666652</v>
      </c>
      <c r="F15">
        <v>0</v>
      </c>
      <c r="G15" t="e">
        <v>#DIV/0!</v>
      </c>
      <c r="H15" t="e">
        <v>#DIV/0!</v>
      </c>
      <c r="I15" t="e">
        <v>#DIV/0!</v>
      </c>
      <c r="J15">
        <v>1.6083333333333334</v>
      </c>
    </row>
  </sheetData>
  <phoneticPr fontId="1" type="noConversion"/>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545</v>
      </c>
      <c r="B1" t="s">
        <v>503</v>
      </c>
      <c r="C1" t="s">
        <v>504</v>
      </c>
      <c r="D1" t="s">
        <v>505</v>
      </c>
      <c r="E1" t="s">
        <v>506</v>
      </c>
      <c r="F1" t="s">
        <v>507</v>
      </c>
      <c r="J1" t="s">
        <v>722</v>
      </c>
    </row>
    <row r="2" spans="1:10" x14ac:dyDescent="0.15">
      <c r="A2" s="1">
        <v>43650.202372685184</v>
      </c>
      <c r="B2">
        <v>0</v>
      </c>
      <c r="C2">
        <v>0</v>
      </c>
      <c r="D2">
        <v>0</v>
      </c>
      <c r="E2">
        <v>100</v>
      </c>
      <c r="F2">
        <v>0</v>
      </c>
      <c r="J2">
        <v>0</v>
      </c>
    </row>
    <row r="3" spans="1:10" x14ac:dyDescent="0.15">
      <c r="A3" s="1">
        <v>43650.202430555553</v>
      </c>
      <c r="B3">
        <v>0</v>
      </c>
      <c r="C3">
        <v>0</v>
      </c>
      <c r="D3">
        <v>0</v>
      </c>
      <c r="E3">
        <v>100</v>
      </c>
      <c r="F3">
        <v>0</v>
      </c>
      <c r="J3">
        <v>0</v>
      </c>
    </row>
    <row r="4" spans="1:10" x14ac:dyDescent="0.15">
      <c r="A4" s="1">
        <v>43650.202488425923</v>
      </c>
      <c r="B4">
        <v>0</v>
      </c>
      <c r="C4">
        <v>0</v>
      </c>
      <c r="D4">
        <v>0</v>
      </c>
      <c r="E4">
        <v>100</v>
      </c>
      <c r="F4">
        <v>0</v>
      </c>
      <c r="J4">
        <v>0</v>
      </c>
    </row>
    <row r="5" spans="1:10" x14ac:dyDescent="0.15">
      <c r="A5" s="1">
        <v>43650.202546296299</v>
      </c>
      <c r="B5">
        <v>0</v>
      </c>
      <c r="C5">
        <v>0</v>
      </c>
      <c r="D5">
        <v>0</v>
      </c>
      <c r="E5">
        <v>100</v>
      </c>
      <c r="F5">
        <v>0</v>
      </c>
      <c r="J5">
        <v>0</v>
      </c>
    </row>
    <row r="6" spans="1:10" x14ac:dyDescent="0.15">
      <c r="A6" s="1">
        <v>43650.202604166669</v>
      </c>
      <c r="B6">
        <v>0</v>
      </c>
      <c r="C6">
        <v>0</v>
      </c>
      <c r="D6">
        <v>0</v>
      </c>
      <c r="E6">
        <v>100</v>
      </c>
      <c r="F6">
        <v>0</v>
      </c>
      <c r="J6">
        <v>0</v>
      </c>
    </row>
    <row r="7" spans="1:10" x14ac:dyDescent="0.15">
      <c r="A7" s="1">
        <v>43650.202662037038</v>
      </c>
      <c r="B7">
        <v>0</v>
      </c>
      <c r="C7">
        <v>0</v>
      </c>
      <c r="D7">
        <v>0</v>
      </c>
      <c r="E7">
        <v>100</v>
      </c>
      <c r="F7">
        <v>0</v>
      </c>
      <c r="J7">
        <v>0</v>
      </c>
    </row>
    <row r="8" spans="1:10" x14ac:dyDescent="0.15">
      <c r="A8" s="1">
        <v>43650.202719907407</v>
      </c>
      <c r="B8">
        <v>0.2</v>
      </c>
      <c r="C8">
        <v>0.2</v>
      </c>
      <c r="D8">
        <v>0</v>
      </c>
      <c r="E8">
        <v>99.6</v>
      </c>
      <c r="F8">
        <v>0</v>
      </c>
      <c r="J8">
        <v>0.4</v>
      </c>
    </row>
    <row r="9" spans="1:10" x14ac:dyDescent="0.15">
      <c r="A9" s="1">
        <v>43650.202777777777</v>
      </c>
      <c r="B9">
        <v>0</v>
      </c>
      <c r="C9">
        <v>0</v>
      </c>
      <c r="D9">
        <v>0</v>
      </c>
      <c r="E9">
        <v>100</v>
      </c>
      <c r="F9">
        <v>0</v>
      </c>
      <c r="J9">
        <v>0</v>
      </c>
    </row>
    <row r="10" spans="1:10" x14ac:dyDescent="0.15">
      <c r="A10" s="1">
        <v>43650.202835648146</v>
      </c>
      <c r="B10">
        <v>0</v>
      </c>
      <c r="C10">
        <v>0</v>
      </c>
      <c r="D10">
        <v>0</v>
      </c>
      <c r="E10">
        <v>100</v>
      </c>
      <c r="F10">
        <v>0</v>
      </c>
      <c r="J10">
        <v>0</v>
      </c>
    </row>
    <row r="11" spans="1:10" x14ac:dyDescent="0.15">
      <c r="A11" s="1">
        <v>43650.202893518515</v>
      </c>
      <c r="B11">
        <v>0</v>
      </c>
      <c r="C11">
        <v>0</v>
      </c>
      <c r="D11">
        <v>0</v>
      </c>
      <c r="E11">
        <v>100</v>
      </c>
      <c r="F11">
        <v>0</v>
      </c>
      <c r="J11">
        <v>0</v>
      </c>
    </row>
    <row r="12" spans="1:10" x14ac:dyDescent="0.15">
      <c r="A12" s="1">
        <v>43650.202951388892</v>
      </c>
      <c r="B12">
        <v>0</v>
      </c>
      <c r="C12">
        <v>0</v>
      </c>
      <c r="D12">
        <v>0</v>
      </c>
      <c r="E12">
        <v>100</v>
      </c>
      <c r="F12">
        <v>0</v>
      </c>
      <c r="J12">
        <v>0</v>
      </c>
    </row>
    <row r="13" spans="1:10" x14ac:dyDescent="0.15">
      <c r="A13" s="1">
        <v>43650.203009259261</v>
      </c>
      <c r="B13">
        <v>10.6</v>
      </c>
      <c r="C13">
        <v>1</v>
      </c>
      <c r="D13">
        <v>0</v>
      </c>
      <c r="E13">
        <v>88.4</v>
      </c>
      <c r="F13">
        <v>0</v>
      </c>
      <c r="J13">
        <v>11.6</v>
      </c>
    </row>
    <row r="15" spans="1:10" x14ac:dyDescent="0.15">
      <c r="A15" t="s">
        <v>723</v>
      </c>
      <c r="B15">
        <v>0.89999999999999991</v>
      </c>
      <c r="C15">
        <v>9.9999999999999992E-2</v>
      </c>
      <c r="D15">
        <v>0</v>
      </c>
      <c r="E15">
        <v>99</v>
      </c>
      <c r="F15">
        <v>0</v>
      </c>
      <c r="G15" t="e">
        <v>#DIV/0!</v>
      </c>
      <c r="H15" t="e">
        <v>#DIV/0!</v>
      </c>
      <c r="I15" t="e">
        <v>#DIV/0!</v>
      </c>
      <c r="J15">
        <v>1</v>
      </c>
    </row>
  </sheetData>
  <phoneticPr fontId="1"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547</v>
      </c>
      <c r="B1" t="s">
        <v>503</v>
      </c>
      <c r="C1" t="s">
        <v>504</v>
      </c>
      <c r="D1" t="s">
        <v>505</v>
      </c>
      <c r="E1" t="s">
        <v>506</v>
      </c>
      <c r="F1" t="s">
        <v>507</v>
      </c>
      <c r="J1" t="s">
        <v>722</v>
      </c>
    </row>
    <row r="2" spans="1:10" x14ac:dyDescent="0.15">
      <c r="A2" s="1">
        <v>43650.202372685184</v>
      </c>
      <c r="B2">
        <v>0</v>
      </c>
      <c r="C2">
        <v>0</v>
      </c>
      <c r="D2">
        <v>0</v>
      </c>
      <c r="E2">
        <v>100</v>
      </c>
      <c r="F2">
        <v>0</v>
      </c>
      <c r="J2">
        <v>0</v>
      </c>
    </row>
    <row r="3" spans="1:10" x14ac:dyDescent="0.15">
      <c r="A3" s="1">
        <v>43650.202430555553</v>
      </c>
      <c r="B3">
        <v>0.6</v>
      </c>
      <c r="C3">
        <v>0.2</v>
      </c>
      <c r="D3">
        <v>0</v>
      </c>
      <c r="E3">
        <v>99.2</v>
      </c>
      <c r="F3">
        <v>0</v>
      </c>
      <c r="J3">
        <v>0.8</v>
      </c>
    </row>
    <row r="4" spans="1:10" x14ac:dyDescent="0.15">
      <c r="A4" s="1">
        <v>43650.202488425923</v>
      </c>
      <c r="B4">
        <v>0</v>
      </c>
      <c r="C4">
        <v>0</v>
      </c>
      <c r="D4">
        <v>0</v>
      </c>
      <c r="E4">
        <v>100</v>
      </c>
      <c r="F4">
        <v>0</v>
      </c>
      <c r="J4">
        <v>0</v>
      </c>
    </row>
    <row r="5" spans="1:10" x14ac:dyDescent="0.15">
      <c r="A5" s="1">
        <v>43650.202546296299</v>
      </c>
      <c r="B5">
        <v>0</v>
      </c>
      <c r="C5">
        <v>0</v>
      </c>
      <c r="D5">
        <v>0</v>
      </c>
      <c r="E5">
        <v>100</v>
      </c>
      <c r="F5">
        <v>0</v>
      </c>
      <c r="J5">
        <v>0</v>
      </c>
    </row>
    <row r="6" spans="1:10" x14ac:dyDescent="0.15">
      <c r="A6" s="1">
        <v>43650.202604166669</v>
      </c>
      <c r="B6">
        <v>0</v>
      </c>
      <c r="C6">
        <v>0</v>
      </c>
      <c r="D6">
        <v>0</v>
      </c>
      <c r="E6">
        <v>100</v>
      </c>
      <c r="F6">
        <v>0</v>
      </c>
      <c r="J6">
        <v>0</v>
      </c>
    </row>
    <row r="7" spans="1:10" x14ac:dyDescent="0.15">
      <c r="A7" s="1">
        <v>43650.202662037038</v>
      </c>
      <c r="B7">
        <v>0</v>
      </c>
      <c r="C7">
        <v>0.2</v>
      </c>
      <c r="D7">
        <v>0</v>
      </c>
      <c r="E7">
        <v>99.8</v>
      </c>
      <c r="F7">
        <v>0</v>
      </c>
      <c r="J7">
        <v>0.2</v>
      </c>
    </row>
    <row r="8" spans="1:10" x14ac:dyDescent="0.15">
      <c r="A8" s="1">
        <v>43650.202719907407</v>
      </c>
      <c r="B8">
        <v>0</v>
      </c>
      <c r="C8">
        <v>0</v>
      </c>
      <c r="D8">
        <v>0</v>
      </c>
      <c r="E8">
        <v>100</v>
      </c>
      <c r="F8">
        <v>0</v>
      </c>
      <c r="J8">
        <v>0</v>
      </c>
    </row>
    <row r="9" spans="1:10" x14ac:dyDescent="0.15">
      <c r="A9" s="1">
        <v>43650.202777777777</v>
      </c>
      <c r="B9">
        <v>0</v>
      </c>
      <c r="C9">
        <v>0</v>
      </c>
      <c r="D9">
        <v>0</v>
      </c>
      <c r="E9">
        <v>100</v>
      </c>
      <c r="F9">
        <v>0</v>
      </c>
      <c r="J9">
        <v>0</v>
      </c>
    </row>
    <row r="10" spans="1:10" x14ac:dyDescent="0.15">
      <c r="A10" s="1">
        <v>43650.202835648146</v>
      </c>
      <c r="B10">
        <v>0</v>
      </c>
      <c r="C10">
        <v>0</v>
      </c>
      <c r="D10">
        <v>0</v>
      </c>
      <c r="E10">
        <v>100</v>
      </c>
      <c r="F10">
        <v>0</v>
      </c>
      <c r="J10">
        <v>0</v>
      </c>
    </row>
    <row r="11" spans="1:10" x14ac:dyDescent="0.15">
      <c r="A11" s="1">
        <v>43650.202893518515</v>
      </c>
      <c r="B11">
        <v>0</v>
      </c>
      <c r="C11">
        <v>0</v>
      </c>
      <c r="D11">
        <v>0</v>
      </c>
      <c r="E11">
        <v>100</v>
      </c>
      <c r="F11">
        <v>0</v>
      </c>
      <c r="J11">
        <v>0</v>
      </c>
    </row>
    <row r="12" spans="1:10" x14ac:dyDescent="0.15">
      <c r="A12" s="1">
        <v>43650.202951388892</v>
      </c>
      <c r="B12">
        <v>0.2</v>
      </c>
      <c r="C12">
        <v>0</v>
      </c>
      <c r="D12">
        <v>0</v>
      </c>
      <c r="E12">
        <v>99.8</v>
      </c>
      <c r="F12">
        <v>0</v>
      </c>
      <c r="J12">
        <v>0.2</v>
      </c>
    </row>
    <row r="13" spans="1:10" x14ac:dyDescent="0.15">
      <c r="A13" s="1">
        <v>43650.203009259261</v>
      </c>
      <c r="B13">
        <v>0</v>
      </c>
      <c r="C13">
        <v>0</v>
      </c>
      <c r="D13">
        <v>0</v>
      </c>
      <c r="E13">
        <v>100</v>
      </c>
      <c r="F13">
        <v>0</v>
      </c>
      <c r="J13">
        <v>0</v>
      </c>
    </row>
    <row r="15" spans="1:10" x14ac:dyDescent="0.15">
      <c r="A15" t="s">
        <v>723</v>
      </c>
      <c r="B15">
        <v>6.6666666666666666E-2</v>
      </c>
      <c r="C15">
        <v>3.3333333333333333E-2</v>
      </c>
      <c r="D15">
        <v>0</v>
      </c>
      <c r="E15">
        <v>99.899999999999991</v>
      </c>
      <c r="F15">
        <v>0</v>
      </c>
      <c r="G15" t="e">
        <v>#DIV/0!</v>
      </c>
      <c r="H15" t="e">
        <v>#DIV/0!</v>
      </c>
      <c r="I15" t="e">
        <v>#DIV/0!</v>
      </c>
      <c r="J15">
        <v>9.9999999999999992E-2</v>
      </c>
    </row>
  </sheetData>
  <phoneticPr fontId="1"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549</v>
      </c>
      <c r="B1" t="s">
        <v>503</v>
      </c>
      <c r="C1" t="s">
        <v>504</v>
      </c>
      <c r="D1" t="s">
        <v>505</v>
      </c>
      <c r="E1" t="s">
        <v>506</v>
      </c>
      <c r="F1" t="s">
        <v>507</v>
      </c>
      <c r="J1" t="s">
        <v>722</v>
      </c>
    </row>
    <row r="2" spans="1:10" x14ac:dyDescent="0.15">
      <c r="A2" s="1">
        <v>43650.202372685184</v>
      </c>
      <c r="B2">
        <v>0</v>
      </c>
      <c r="C2">
        <v>0</v>
      </c>
      <c r="D2">
        <v>0</v>
      </c>
      <c r="E2">
        <v>100</v>
      </c>
      <c r="F2">
        <v>0</v>
      </c>
      <c r="J2">
        <v>0</v>
      </c>
    </row>
    <row r="3" spans="1:10" x14ac:dyDescent="0.15">
      <c r="A3" s="1">
        <v>43650.202430555553</v>
      </c>
      <c r="B3">
        <v>0</v>
      </c>
      <c r="C3">
        <v>0</v>
      </c>
      <c r="D3">
        <v>0</v>
      </c>
      <c r="E3">
        <v>100</v>
      </c>
      <c r="F3">
        <v>0</v>
      </c>
      <c r="J3">
        <v>0</v>
      </c>
    </row>
    <row r="4" spans="1:10" x14ac:dyDescent="0.15">
      <c r="A4" s="1">
        <v>43650.202488425923</v>
      </c>
      <c r="B4">
        <v>0</v>
      </c>
      <c r="C4">
        <v>0</v>
      </c>
      <c r="D4">
        <v>0</v>
      </c>
      <c r="E4">
        <v>100</v>
      </c>
      <c r="F4">
        <v>0</v>
      </c>
      <c r="J4">
        <v>0</v>
      </c>
    </row>
    <row r="5" spans="1:10" x14ac:dyDescent="0.15">
      <c r="A5" s="1">
        <v>43650.202546296299</v>
      </c>
      <c r="B5">
        <v>3.6</v>
      </c>
      <c r="C5">
        <v>0.6</v>
      </c>
      <c r="D5">
        <v>0</v>
      </c>
      <c r="E5">
        <v>95.8</v>
      </c>
      <c r="F5">
        <v>0</v>
      </c>
      <c r="J5">
        <v>4.2</v>
      </c>
    </row>
    <row r="6" spans="1:10" x14ac:dyDescent="0.15">
      <c r="A6" s="1">
        <v>43650.202604166669</v>
      </c>
      <c r="B6">
        <v>3.2</v>
      </c>
      <c r="C6">
        <v>0.8</v>
      </c>
      <c r="D6">
        <v>0</v>
      </c>
      <c r="E6">
        <v>96</v>
      </c>
      <c r="F6">
        <v>0</v>
      </c>
      <c r="J6">
        <v>4</v>
      </c>
    </row>
    <row r="7" spans="1:10" x14ac:dyDescent="0.15">
      <c r="A7" s="1">
        <v>43650.202662037038</v>
      </c>
      <c r="B7">
        <v>16.3</v>
      </c>
      <c r="C7">
        <v>1.6</v>
      </c>
      <c r="D7">
        <v>0</v>
      </c>
      <c r="E7">
        <v>82.1</v>
      </c>
      <c r="F7">
        <v>0</v>
      </c>
      <c r="J7">
        <v>17.900000000000002</v>
      </c>
    </row>
    <row r="8" spans="1:10" x14ac:dyDescent="0.15">
      <c r="A8" s="1">
        <v>43650.202719907407</v>
      </c>
      <c r="B8">
        <v>0.2</v>
      </c>
      <c r="C8">
        <v>0</v>
      </c>
      <c r="D8">
        <v>0</v>
      </c>
      <c r="E8">
        <v>99.8</v>
      </c>
      <c r="F8">
        <v>0</v>
      </c>
      <c r="J8">
        <v>0.2</v>
      </c>
    </row>
    <row r="9" spans="1:10" x14ac:dyDescent="0.15">
      <c r="A9" s="1">
        <v>43650.202777777777</v>
      </c>
      <c r="B9">
        <v>0</v>
      </c>
      <c r="C9">
        <v>0</v>
      </c>
      <c r="D9">
        <v>0</v>
      </c>
      <c r="E9">
        <v>100</v>
      </c>
      <c r="F9">
        <v>0</v>
      </c>
      <c r="J9">
        <v>0</v>
      </c>
    </row>
    <row r="10" spans="1:10" x14ac:dyDescent="0.15">
      <c r="A10" s="1">
        <v>43650.202835648146</v>
      </c>
      <c r="B10">
        <v>0</v>
      </c>
      <c r="C10">
        <v>0</v>
      </c>
      <c r="D10">
        <v>0</v>
      </c>
      <c r="E10">
        <v>100</v>
      </c>
      <c r="F10">
        <v>0</v>
      </c>
      <c r="J10">
        <v>0</v>
      </c>
    </row>
    <row r="11" spans="1:10" x14ac:dyDescent="0.15">
      <c r="A11" s="1">
        <v>43650.202893518515</v>
      </c>
      <c r="B11">
        <v>1.2</v>
      </c>
      <c r="C11">
        <v>0.2</v>
      </c>
      <c r="D11">
        <v>0</v>
      </c>
      <c r="E11">
        <v>98.6</v>
      </c>
      <c r="F11">
        <v>0</v>
      </c>
      <c r="J11">
        <v>1.4</v>
      </c>
    </row>
    <row r="12" spans="1:10" x14ac:dyDescent="0.15">
      <c r="A12" s="1">
        <v>43650.202951388892</v>
      </c>
      <c r="B12">
        <v>0</v>
      </c>
      <c r="C12">
        <v>0</v>
      </c>
      <c r="D12">
        <v>0</v>
      </c>
      <c r="E12">
        <v>100</v>
      </c>
      <c r="F12">
        <v>0</v>
      </c>
      <c r="J12">
        <v>0</v>
      </c>
    </row>
    <row r="13" spans="1:10" x14ac:dyDescent="0.15">
      <c r="A13" s="1">
        <v>43650.203009259261</v>
      </c>
      <c r="B13">
        <v>0</v>
      </c>
      <c r="C13">
        <v>0</v>
      </c>
      <c r="D13">
        <v>0</v>
      </c>
      <c r="E13">
        <v>100</v>
      </c>
      <c r="F13">
        <v>0</v>
      </c>
      <c r="J13">
        <v>0</v>
      </c>
    </row>
    <row r="15" spans="1:10" x14ac:dyDescent="0.15">
      <c r="A15" t="s">
        <v>723</v>
      </c>
      <c r="B15">
        <v>2.0416666666666665</v>
      </c>
      <c r="C15">
        <v>0.26666666666666666</v>
      </c>
      <c r="D15">
        <v>0</v>
      </c>
      <c r="E15">
        <v>97.691666666666663</v>
      </c>
      <c r="F15">
        <v>0</v>
      </c>
      <c r="G15" t="e">
        <v>#DIV/0!</v>
      </c>
      <c r="H15" t="e">
        <v>#DIV/0!</v>
      </c>
      <c r="I15" t="e">
        <v>#DIV/0!</v>
      </c>
      <c r="J15">
        <v>2.3083333333333331</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3" width="12.625" customWidth="1"/>
  </cols>
  <sheetData>
    <row r="1" spans="1:4" x14ac:dyDescent="0.15">
      <c r="A1" t="s">
        <v>730</v>
      </c>
      <c r="B1" t="s">
        <v>732</v>
      </c>
      <c r="C1" t="s">
        <v>731</v>
      </c>
      <c r="D1" t="s">
        <v>733</v>
      </c>
    </row>
    <row r="2" spans="1:4" x14ac:dyDescent="0.15">
      <c r="A2" s="1">
        <v>43650.202372685184</v>
      </c>
      <c r="B2">
        <v>0</v>
      </c>
      <c r="C2">
        <v>156.5</v>
      </c>
      <c r="D2">
        <v>18</v>
      </c>
    </row>
    <row r="3" spans="1:4" x14ac:dyDescent="0.15">
      <c r="A3" s="1">
        <v>43650.202430555553</v>
      </c>
      <c r="B3">
        <v>89.2</v>
      </c>
      <c r="C3">
        <v>0</v>
      </c>
      <c r="D3">
        <v>5.6</v>
      </c>
    </row>
    <row r="4" spans="1:4" x14ac:dyDescent="0.15">
      <c r="A4" s="1">
        <v>43650.202488425923</v>
      </c>
      <c r="B4">
        <v>17.600000000000001</v>
      </c>
      <c r="C4">
        <v>0</v>
      </c>
      <c r="D4">
        <v>1.6</v>
      </c>
    </row>
    <row r="5" spans="1:4" x14ac:dyDescent="0.15">
      <c r="A5" s="1">
        <v>43650.202546296299</v>
      </c>
      <c r="B5">
        <v>9.6</v>
      </c>
      <c r="C5">
        <v>0</v>
      </c>
      <c r="D5">
        <v>1.6</v>
      </c>
    </row>
    <row r="6" spans="1:4" x14ac:dyDescent="0.15">
      <c r="A6" s="1">
        <v>43650.202604166669</v>
      </c>
      <c r="B6">
        <v>30.200000000000003</v>
      </c>
      <c r="C6">
        <v>0</v>
      </c>
      <c r="D6">
        <v>4.2</v>
      </c>
    </row>
    <row r="7" spans="1:4" x14ac:dyDescent="0.15">
      <c r="A7" s="1">
        <v>43650.202662037038</v>
      </c>
      <c r="B7">
        <v>486.2</v>
      </c>
      <c r="C7">
        <v>0</v>
      </c>
      <c r="D7">
        <v>3.4000000000000004</v>
      </c>
    </row>
    <row r="8" spans="1:4" x14ac:dyDescent="0.15">
      <c r="A8" s="1">
        <v>43650.202719907407</v>
      </c>
      <c r="B8">
        <v>90.8</v>
      </c>
      <c r="C8">
        <v>0</v>
      </c>
      <c r="D8">
        <v>17</v>
      </c>
    </row>
    <row r="9" spans="1:4" x14ac:dyDescent="0.15">
      <c r="A9" s="1">
        <v>43650.202777777777</v>
      </c>
      <c r="B9">
        <v>10.8</v>
      </c>
      <c r="C9">
        <v>0</v>
      </c>
      <c r="D9">
        <v>3</v>
      </c>
    </row>
    <row r="10" spans="1:4" x14ac:dyDescent="0.15">
      <c r="A10" s="1">
        <v>43650.202835648146</v>
      </c>
      <c r="B10">
        <v>16</v>
      </c>
      <c r="C10">
        <v>0</v>
      </c>
      <c r="D10">
        <v>1.6</v>
      </c>
    </row>
    <row r="11" spans="1:4" x14ac:dyDescent="0.15">
      <c r="A11" s="1">
        <v>43650.202893518515</v>
      </c>
      <c r="B11">
        <v>16</v>
      </c>
      <c r="C11">
        <v>0</v>
      </c>
      <c r="D11">
        <v>1.6</v>
      </c>
    </row>
    <row r="12" spans="1:4" x14ac:dyDescent="0.15">
      <c r="A12" s="1">
        <v>43650.202951388892</v>
      </c>
      <c r="B12">
        <v>26.199999999999996</v>
      </c>
      <c r="C12">
        <v>0</v>
      </c>
      <c r="D12">
        <v>4.2</v>
      </c>
    </row>
    <row r="13" spans="1:4" x14ac:dyDescent="0.15">
      <c r="A13" s="1">
        <v>43650.203009259261</v>
      </c>
      <c r="B13">
        <v>14.4</v>
      </c>
      <c r="C13">
        <v>0</v>
      </c>
      <c r="D13">
        <v>1.2</v>
      </c>
    </row>
    <row r="15" spans="1:4" x14ac:dyDescent="0.15">
      <c r="A15" t="s">
        <v>724</v>
      </c>
      <c r="B15" s="9">
        <f>AVERAGE(B2:B13)</f>
        <v>67.249999999999986</v>
      </c>
      <c r="C15" s="9">
        <f>AVERAGE(C2:C13)</f>
        <v>13.041666666666666</v>
      </c>
      <c r="D15" s="9">
        <f>AVERAGE(D2:D13)</f>
        <v>5.2500000000000009</v>
      </c>
    </row>
    <row r="16" spans="1:4" x14ac:dyDescent="0.15">
      <c r="A16" t="s">
        <v>725</v>
      </c>
      <c r="B16" s="9">
        <f>IF(B15=0,0,MAX(SUMPRODUCT(B2:B13,B2:B13)/SUM(B2:B13)-B15,0))</f>
        <v>249.26563816604715</v>
      </c>
      <c r="C16" s="9">
        <f>IF(C15=0,0,MAX(SUMPRODUCT(C2:C13,C2:C13)/SUM(C2:C13)-C15,0))</f>
        <v>143.45833333333334</v>
      </c>
      <c r="D16" s="9">
        <f>IF(D15=0,0,MAX(SUMPRODUCT(D2:D13,D2:D13)/SUM(D2:D13)-D15,0))</f>
        <v>6.0496825396825367</v>
      </c>
    </row>
    <row r="17" spans="1:4" x14ac:dyDescent="0.15">
      <c r="A17" t="s">
        <v>726</v>
      </c>
      <c r="B17" s="9">
        <f>MAX(B2:B13)</f>
        <v>486.2</v>
      </c>
      <c r="C17" s="9">
        <f>MAX(C2:C13)</f>
        <v>156.5</v>
      </c>
      <c r="D17" s="9">
        <f>MAX(D2:D13)</f>
        <v>18</v>
      </c>
    </row>
    <row r="18" spans="1:4" x14ac:dyDescent="0.15">
      <c r="A18" t="s">
        <v>727</v>
      </c>
      <c r="B18" s="9">
        <f>MIN(B2:B13)</f>
        <v>0</v>
      </c>
      <c r="C18" s="9">
        <f>MIN(C2:C13)</f>
        <v>0</v>
      </c>
      <c r="D18" s="9">
        <f>MIN(D2:D13)</f>
        <v>1.2</v>
      </c>
    </row>
    <row r="19" spans="1:4" x14ac:dyDescent="0.15">
      <c r="A19" t="s">
        <v>728</v>
      </c>
      <c r="B19" s="9">
        <f>B15+ B16</f>
        <v>316.51563816604715</v>
      </c>
      <c r="C19" s="9">
        <f>C15+ C16</f>
        <v>156.5</v>
      </c>
      <c r="D19" s="9">
        <f>D15+ D16</f>
        <v>11.299682539682538</v>
      </c>
    </row>
    <row r="20" spans="1:4" x14ac:dyDescent="0.15">
      <c r="B20" s="9"/>
      <c r="C20" s="9"/>
      <c r="D20" s="9"/>
    </row>
  </sheetData>
  <sortState columnSort="1" ref="B1:D19">
    <sortCondition descending="1" ref="B19"/>
  </sortState>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5"/>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sheetData>
    <row r="1" spans="1:10" x14ac:dyDescent="0.15">
      <c r="A1" t="s">
        <v>550</v>
      </c>
      <c r="B1" t="s">
        <v>503</v>
      </c>
      <c r="C1" t="s">
        <v>504</v>
      </c>
      <c r="D1" t="s">
        <v>505</v>
      </c>
      <c r="E1" t="s">
        <v>506</v>
      </c>
      <c r="F1" t="s">
        <v>507</v>
      </c>
      <c r="G1" t="s">
        <v>551</v>
      </c>
      <c r="H1" t="s">
        <v>552</v>
      </c>
      <c r="J1" t="s">
        <v>722</v>
      </c>
    </row>
    <row r="2" spans="1:10" x14ac:dyDescent="0.15">
      <c r="A2" s="1">
        <v>43650.202372685184</v>
      </c>
      <c r="B2">
        <v>2.2000000000000002</v>
      </c>
      <c r="C2">
        <v>1</v>
      </c>
      <c r="D2">
        <v>0.2</v>
      </c>
      <c r="E2">
        <v>96.6</v>
      </c>
      <c r="F2">
        <v>0</v>
      </c>
      <c r="H2">
        <v>16</v>
      </c>
      <c r="J2">
        <v>3.2</v>
      </c>
    </row>
    <row r="3" spans="1:10" x14ac:dyDescent="0.15">
      <c r="A3" s="1">
        <v>43650.202430555553</v>
      </c>
      <c r="B3">
        <v>2.1</v>
      </c>
      <c r="C3">
        <v>0.5</v>
      </c>
      <c r="D3">
        <v>0</v>
      </c>
      <c r="E3">
        <v>97.3</v>
      </c>
      <c r="F3">
        <v>0</v>
      </c>
      <c r="H3">
        <v>16</v>
      </c>
      <c r="J3">
        <v>2.6</v>
      </c>
    </row>
    <row r="4" spans="1:10" x14ac:dyDescent="0.15">
      <c r="A4" s="1">
        <v>43650.202488425923</v>
      </c>
      <c r="B4">
        <v>2.1</v>
      </c>
      <c r="C4">
        <v>0.6</v>
      </c>
      <c r="D4">
        <v>0</v>
      </c>
      <c r="E4">
        <v>97.3</v>
      </c>
      <c r="F4">
        <v>0</v>
      </c>
      <c r="H4">
        <v>16</v>
      </c>
      <c r="J4">
        <v>2.7</v>
      </c>
    </row>
    <row r="5" spans="1:10" x14ac:dyDescent="0.15">
      <c r="A5" s="1">
        <v>43650.202546296299</v>
      </c>
      <c r="B5">
        <v>2</v>
      </c>
      <c r="C5">
        <v>0.5</v>
      </c>
      <c r="D5">
        <v>0</v>
      </c>
      <c r="E5">
        <v>97.4</v>
      </c>
      <c r="F5">
        <v>0</v>
      </c>
      <c r="H5">
        <v>16</v>
      </c>
      <c r="J5">
        <v>2.5</v>
      </c>
    </row>
    <row r="6" spans="1:10" x14ac:dyDescent="0.15">
      <c r="A6" s="1">
        <v>43650.202604166669</v>
      </c>
      <c r="B6">
        <v>2</v>
      </c>
      <c r="C6">
        <v>0.6</v>
      </c>
      <c r="D6">
        <v>0</v>
      </c>
      <c r="E6">
        <v>97.4</v>
      </c>
      <c r="F6">
        <v>0</v>
      </c>
      <c r="H6">
        <v>16</v>
      </c>
      <c r="J6">
        <v>2.6</v>
      </c>
    </row>
    <row r="7" spans="1:10" x14ac:dyDescent="0.15">
      <c r="A7" s="1">
        <v>43650.202662037038</v>
      </c>
      <c r="B7">
        <v>2.1</v>
      </c>
      <c r="C7">
        <v>0.5</v>
      </c>
      <c r="D7">
        <v>0</v>
      </c>
      <c r="E7">
        <v>97.4</v>
      </c>
      <c r="F7">
        <v>0</v>
      </c>
      <c r="H7">
        <v>16</v>
      </c>
      <c r="J7">
        <v>2.6</v>
      </c>
    </row>
    <row r="8" spans="1:10" x14ac:dyDescent="0.15">
      <c r="A8" s="1">
        <v>43650.202719907407</v>
      </c>
      <c r="B8">
        <v>2.2999999999999998</v>
      </c>
      <c r="C8">
        <v>0.6</v>
      </c>
      <c r="D8">
        <v>0.1</v>
      </c>
      <c r="E8">
        <v>97</v>
      </c>
      <c r="F8">
        <v>0</v>
      </c>
      <c r="H8">
        <v>16</v>
      </c>
      <c r="J8">
        <v>2.9</v>
      </c>
    </row>
    <row r="9" spans="1:10" x14ac:dyDescent="0.15">
      <c r="A9" s="1">
        <v>43650.202777777777</v>
      </c>
      <c r="B9">
        <v>2.1</v>
      </c>
      <c r="C9">
        <v>0.5</v>
      </c>
      <c r="D9">
        <v>0</v>
      </c>
      <c r="E9">
        <v>97.4</v>
      </c>
      <c r="F9">
        <v>0</v>
      </c>
      <c r="H9">
        <v>16</v>
      </c>
      <c r="J9">
        <v>2.6</v>
      </c>
    </row>
    <row r="10" spans="1:10" x14ac:dyDescent="0.15">
      <c r="A10" s="1">
        <v>43650.202835648146</v>
      </c>
      <c r="B10">
        <v>2</v>
      </c>
      <c r="C10">
        <v>0.6</v>
      </c>
      <c r="D10">
        <v>0</v>
      </c>
      <c r="E10">
        <v>97.4</v>
      </c>
      <c r="F10">
        <v>0</v>
      </c>
      <c r="H10">
        <v>16</v>
      </c>
      <c r="J10">
        <v>2.6</v>
      </c>
    </row>
    <row r="11" spans="1:10" x14ac:dyDescent="0.15">
      <c r="A11" s="1">
        <v>43650.202893518515</v>
      </c>
      <c r="B11">
        <v>2</v>
      </c>
      <c r="C11">
        <v>0.5</v>
      </c>
      <c r="D11">
        <v>0.1</v>
      </c>
      <c r="E11">
        <v>97.5</v>
      </c>
      <c r="F11">
        <v>0</v>
      </c>
      <c r="H11">
        <v>16</v>
      </c>
      <c r="J11">
        <v>2.5</v>
      </c>
    </row>
    <row r="12" spans="1:10" x14ac:dyDescent="0.15">
      <c r="A12" s="1">
        <v>43650.202951388892</v>
      </c>
      <c r="B12">
        <v>2</v>
      </c>
      <c r="C12">
        <v>0.5</v>
      </c>
      <c r="D12">
        <v>0</v>
      </c>
      <c r="E12">
        <v>97.4</v>
      </c>
      <c r="F12">
        <v>0</v>
      </c>
      <c r="H12">
        <v>16</v>
      </c>
      <c r="J12">
        <v>2.5</v>
      </c>
    </row>
    <row r="13" spans="1:10" x14ac:dyDescent="0.15">
      <c r="A13" s="1">
        <v>43650.203009259261</v>
      </c>
      <c r="B13">
        <v>2.1</v>
      </c>
      <c r="C13">
        <v>0.5</v>
      </c>
      <c r="D13">
        <v>0.1</v>
      </c>
      <c r="E13">
        <v>97.4</v>
      </c>
      <c r="F13">
        <v>0</v>
      </c>
      <c r="H13">
        <v>16</v>
      </c>
      <c r="J13">
        <v>2.6</v>
      </c>
    </row>
    <row r="15" spans="1:10" x14ac:dyDescent="0.15">
      <c r="A15" t="s">
        <v>723</v>
      </c>
      <c r="B15">
        <v>2.0833333333333335</v>
      </c>
      <c r="C15">
        <v>0.57499999999999996</v>
      </c>
      <c r="D15">
        <v>4.1666666666666664E-2</v>
      </c>
      <c r="E15">
        <v>97.291666666666671</v>
      </c>
      <c r="F15">
        <v>0</v>
      </c>
      <c r="G15" t="e">
        <v>#DIV/0!</v>
      </c>
      <c r="H15">
        <v>16</v>
      </c>
      <c r="I15" t="e">
        <v>#DIV/0!</v>
      </c>
      <c r="J15">
        <v>2.6583333333333337</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3.5" x14ac:dyDescent="0.15"/>
  <sheetData>
    <row r="1" spans="1:5" x14ac:dyDescent="0.15">
      <c r="A1" t="s">
        <v>783</v>
      </c>
      <c r="B1" t="s">
        <v>503</v>
      </c>
      <c r="C1" t="s">
        <v>504</v>
      </c>
      <c r="D1" t="s">
        <v>505</v>
      </c>
      <c r="E1" t="s">
        <v>506</v>
      </c>
    </row>
    <row r="2" spans="1:5" x14ac:dyDescent="0.15">
      <c r="A2" t="s">
        <v>501</v>
      </c>
      <c r="B2" s="16">
        <v>1.9000000000000001</v>
      </c>
      <c r="C2" s="16">
        <v>0.7416666666666667</v>
      </c>
      <c r="D2" s="16">
        <v>0.45</v>
      </c>
    </row>
    <row r="3" spans="1:5" x14ac:dyDescent="0.15">
      <c r="A3" t="s">
        <v>520</v>
      </c>
      <c r="B3" s="16">
        <v>5.5916666666666659</v>
      </c>
      <c r="C3" s="16">
        <v>1.0416666666666667</v>
      </c>
      <c r="D3" s="16">
        <v>0</v>
      </c>
    </row>
    <row r="4" spans="1:5" x14ac:dyDescent="0.15">
      <c r="A4" t="s">
        <v>522</v>
      </c>
      <c r="B4" s="16">
        <v>1.5750000000000002</v>
      </c>
      <c r="C4" s="16">
        <v>0.82499999999999984</v>
      </c>
      <c r="D4" s="16">
        <v>0.24166666666666672</v>
      </c>
    </row>
    <row r="5" spans="1:5" x14ac:dyDescent="0.15">
      <c r="A5" t="s">
        <v>524</v>
      </c>
      <c r="B5" s="16">
        <v>5.6166666666666671</v>
      </c>
      <c r="C5" s="16">
        <v>0.99166666666666659</v>
      </c>
      <c r="D5" s="16">
        <v>0</v>
      </c>
    </row>
    <row r="6" spans="1:5" x14ac:dyDescent="0.15">
      <c r="A6" t="s">
        <v>526</v>
      </c>
      <c r="B6" s="16">
        <v>1.8666666666666669</v>
      </c>
      <c r="C6" s="16">
        <v>1.1583333333333334</v>
      </c>
      <c r="D6" s="16">
        <v>1.6666666666666666E-2</v>
      </c>
    </row>
    <row r="7" spans="1:5" x14ac:dyDescent="0.15">
      <c r="A7" t="s">
        <v>528</v>
      </c>
      <c r="B7" s="16">
        <v>4.8583333333333334</v>
      </c>
      <c r="C7" s="16">
        <v>0.92499999999999993</v>
      </c>
      <c r="D7" s="16">
        <v>0</v>
      </c>
    </row>
    <row r="8" spans="1:5" x14ac:dyDescent="0.15">
      <c r="A8" t="s">
        <v>530</v>
      </c>
      <c r="B8" s="16">
        <v>1.8416666666666668</v>
      </c>
      <c r="C8" s="16">
        <v>0.7416666666666667</v>
      </c>
      <c r="D8" s="16">
        <v>1.6666666666666666E-2</v>
      </c>
    </row>
    <row r="9" spans="1:5" x14ac:dyDescent="0.15">
      <c r="A9" t="s">
        <v>532</v>
      </c>
      <c r="B9" s="16">
        <v>4.5666666666666673</v>
      </c>
      <c r="C9" s="16">
        <v>1.0416666666666667</v>
      </c>
      <c r="D9" s="16">
        <v>0</v>
      </c>
    </row>
    <row r="10" spans="1:5" x14ac:dyDescent="0.15">
      <c r="A10" t="s">
        <v>534</v>
      </c>
      <c r="B10" s="16">
        <v>0.13333333333333333</v>
      </c>
      <c r="C10" s="16">
        <v>7.4999999999999997E-2</v>
      </c>
      <c r="D10" s="16">
        <v>0</v>
      </c>
    </row>
    <row r="11" spans="1:5" x14ac:dyDescent="0.15">
      <c r="A11" t="s">
        <v>536</v>
      </c>
      <c r="B11" s="16">
        <v>0.25</v>
      </c>
      <c r="C11" s="16">
        <v>0.45</v>
      </c>
      <c r="D11" s="16">
        <v>0</v>
      </c>
    </row>
    <row r="12" spans="1:5" x14ac:dyDescent="0.15">
      <c r="A12" t="s">
        <v>538</v>
      </c>
      <c r="B12" s="16">
        <v>0.35000000000000009</v>
      </c>
      <c r="C12" s="16">
        <v>0.23333333333333336</v>
      </c>
      <c r="D12" s="16">
        <v>5.8333333333333327E-2</v>
      </c>
    </row>
    <row r="13" spans="1:5" x14ac:dyDescent="0.15">
      <c r="A13" t="s">
        <v>540</v>
      </c>
      <c r="B13" s="16">
        <v>0.29166666666666669</v>
      </c>
      <c r="C13" s="16">
        <v>0.25000000000000006</v>
      </c>
      <c r="D13" s="16">
        <v>0</v>
      </c>
    </row>
    <row r="14" spans="1:5" x14ac:dyDescent="0.15">
      <c r="A14" t="s">
        <v>542</v>
      </c>
      <c r="B14" s="16">
        <v>1.4000000000000001</v>
      </c>
      <c r="C14" s="16">
        <v>0.20833333333333334</v>
      </c>
      <c r="D14" s="16">
        <v>0</v>
      </c>
    </row>
    <row r="15" spans="1:5" x14ac:dyDescent="0.15">
      <c r="A15" t="s">
        <v>544</v>
      </c>
      <c r="B15" s="16">
        <v>0.89999999999999991</v>
      </c>
      <c r="C15" s="16">
        <v>9.9999999999999992E-2</v>
      </c>
      <c r="D15" s="16">
        <v>0</v>
      </c>
    </row>
    <row r="16" spans="1:5" x14ac:dyDescent="0.15">
      <c r="A16" t="s">
        <v>546</v>
      </c>
      <c r="B16" s="16">
        <v>6.6666666666666666E-2</v>
      </c>
      <c r="C16" s="16">
        <v>3.3333333333333333E-2</v>
      </c>
      <c r="D16" s="16">
        <v>0</v>
      </c>
    </row>
    <row r="17" spans="1:4" x14ac:dyDescent="0.15">
      <c r="A17" t="s">
        <v>548</v>
      </c>
      <c r="B17" s="16">
        <v>2.0416666666666665</v>
      </c>
      <c r="C17" s="16">
        <v>0.26666666666666666</v>
      </c>
      <c r="D17" s="16">
        <v>0</v>
      </c>
    </row>
  </sheetData>
  <sortState ref="A2:E17">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12" width="7.625" customWidth="1"/>
  </cols>
  <sheetData>
    <row r="1" spans="1:256" x14ac:dyDescent="0.15">
      <c r="A1" t="s">
        <v>553</v>
      </c>
      <c r="B1" t="s">
        <v>554</v>
      </c>
      <c r="C1" t="s">
        <v>560</v>
      </c>
      <c r="D1" t="s">
        <v>561</v>
      </c>
      <c r="E1" t="s">
        <v>562</v>
      </c>
      <c r="F1" t="s">
        <v>564</v>
      </c>
      <c r="G1" t="s">
        <v>563</v>
      </c>
      <c r="H1" t="s">
        <v>555</v>
      </c>
      <c r="I1" t="s">
        <v>556</v>
      </c>
      <c r="J1" t="s">
        <v>557</v>
      </c>
      <c r="K1" t="s">
        <v>558</v>
      </c>
      <c r="L1" t="s">
        <v>559</v>
      </c>
      <c r="IV1" t="s">
        <v>729</v>
      </c>
    </row>
    <row r="2" spans="1:256" x14ac:dyDescent="0.15">
      <c r="A2" s="1">
        <v>43650.202372685184</v>
      </c>
      <c r="B2">
        <v>10</v>
      </c>
      <c r="C2">
        <v>10</v>
      </c>
      <c r="D2">
        <v>17.3</v>
      </c>
      <c r="E2">
        <v>17.3</v>
      </c>
      <c r="F2">
        <v>4</v>
      </c>
      <c r="G2">
        <v>0</v>
      </c>
      <c r="H2">
        <v>0</v>
      </c>
      <c r="I2">
        <v>0</v>
      </c>
      <c r="J2">
        <v>0</v>
      </c>
      <c r="K2">
        <v>0</v>
      </c>
      <c r="L2">
        <v>0</v>
      </c>
      <c r="IV2">
        <v>58.599999999999994</v>
      </c>
    </row>
    <row r="3" spans="1:256" x14ac:dyDescent="0.15">
      <c r="A3" s="1">
        <v>43650.202430555553</v>
      </c>
      <c r="B3">
        <v>16</v>
      </c>
      <c r="C3">
        <v>16</v>
      </c>
      <c r="D3">
        <v>0</v>
      </c>
      <c r="E3">
        <v>0</v>
      </c>
      <c r="F3">
        <v>0</v>
      </c>
      <c r="G3">
        <v>0</v>
      </c>
      <c r="H3">
        <v>0</v>
      </c>
      <c r="I3">
        <v>0</v>
      </c>
      <c r="J3">
        <v>0</v>
      </c>
      <c r="K3">
        <v>0</v>
      </c>
      <c r="L3">
        <v>0</v>
      </c>
      <c r="IV3">
        <v>32</v>
      </c>
    </row>
    <row r="4" spans="1:256" x14ac:dyDescent="0.15">
      <c r="A4" s="1">
        <v>43650.202488425923</v>
      </c>
      <c r="B4">
        <v>11</v>
      </c>
      <c r="C4">
        <v>11</v>
      </c>
      <c r="D4">
        <v>0</v>
      </c>
      <c r="E4">
        <v>0</v>
      </c>
      <c r="F4">
        <v>0</v>
      </c>
      <c r="G4">
        <v>0</v>
      </c>
      <c r="H4">
        <v>0</v>
      </c>
      <c r="I4">
        <v>0</v>
      </c>
      <c r="J4">
        <v>0</v>
      </c>
      <c r="K4">
        <v>0</v>
      </c>
      <c r="L4">
        <v>0</v>
      </c>
      <c r="IV4">
        <v>22</v>
      </c>
    </row>
    <row r="5" spans="1:256" x14ac:dyDescent="0.15">
      <c r="A5" s="1">
        <v>43650.202546296299</v>
      </c>
      <c r="B5">
        <v>6</v>
      </c>
      <c r="C5">
        <v>6</v>
      </c>
      <c r="D5">
        <v>0</v>
      </c>
      <c r="E5">
        <v>0</v>
      </c>
      <c r="F5">
        <v>0</v>
      </c>
      <c r="G5">
        <v>0</v>
      </c>
      <c r="H5">
        <v>0</v>
      </c>
      <c r="I5">
        <v>0</v>
      </c>
      <c r="J5">
        <v>0</v>
      </c>
      <c r="K5">
        <v>0</v>
      </c>
      <c r="L5">
        <v>0</v>
      </c>
      <c r="IV5">
        <v>12</v>
      </c>
    </row>
    <row r="6" spans="1:256" x14ac:dyDescent="0.15">
      <c r="A6" s="1">
        <v>43650.202604166669</v>
      </c>
      <c r="B6">
        <v>14</v>
      </c>
      <c r="C6">
        <v>14</v>
      </c>
      <c r="D6">
        <v>2.6</v>
      </c>
      <c r="E6">
        <v>4.3</v>
      </c>
      <c r="F6">
        <v>2.6</v>
      </c>
      <c r="G6">
        <v>0</v>
      </c>
      <c r="H6">
        <v>0</v>
      </c>
      <c r="I6">
        <v>0</v>
      </c>
      <c r="J6">
        <v>0</v>
      </c>
      <c r="K6">
        <v>0</v>
      </c>
      <c r="L6">
        <v>0</v>
      </c>
      <c r="IV6">
        <v>37.5</v>
      </c>
    </row>
    <row r="7" spans="1:256" x14ac:dyDescent="0.15">
      <c r="A7" s="1">
        <v>43650.202662037038</v>
      </c>
      <c r="B7">
        <v>152.5</v>
      </c>
      <c r="C7">
        <v>135.6</v>
      </c>
      <c r="D7">
        <v>0</v>
      </c>
      <c r="E7">
        <v>0</v>
      </c>
      <c r="F7">
        <v>0</v>
      </c>
      <c r="G7">
        <v>0</v>
      </c>
      <c r="H7">
        <v>0</v>
      </c>
      <c r="I7">
        <v>0</v>
      </c>
      <c r="J7">
        <v>0</v>
      </c>
      <c r="K7">
        <v>0</v>
      </c>
      <c r="L7">
        <v>0</v>
      </c>
      <c r="IV7">
        <v>288.10000000000002</v>
      </c>
    </row>
    <row r="8" spans="1:256" x14ac:dyDescent="0.15">
      <c r="A8" s="1">
        <v>43650.202719907407</v>
      </c>
      <c r="B8">
        <v>5.3</v>
      </c>
      <c r="C8">
        <v>5.4</v>
      </c>
      <c r="D8">
        <v>0</v>
      </c>
      <c r="E8">
        <v>0</v>
      </c>
      <c r="F8">
        <v>0</v>
      </c>
      <c r="G8">
        <v>0</v>
      </c>
      <c r="H8">
        <v>0</v>
      </c>
      <c r="I8">
        <v>0</v>
      </c>
      <c r="J8">
        <v>0</v>
      </c>
      <c r="K8">
        <v>0</v>
      </c>
      <c r="L8">
        <v>0</v>
      </c>
      <c r="IV8">
        <v>10.7</v>
      </c>
    </row>
    <row r="9" spans="1:256" x14ac:dyDescent="0.15">
      <c r="A9" s="1">
        <v>43650.202777777777</v>
      </c>
      <c r="B9">
        <v>6</v>
      </c>
      <c r="C9">
        <v>6</v>
      </c>
      <c r="D9">
        <v>0.7</v>
      </c>
      <c r="E9">
        <v>2</v>
      </c>
      <c r="F9">
        <v>0</v>
      </c>
      <c r="G9">
        <v>0.7</v>
      </c>
      <c r="H9">
        <v>0</v>
      </c>
      <c r="I9">
        <v>0</v>
      </c>
      <c r="J9">
        <v>0</v>
      </c>
      <c r="K9">
        <v>0</v>
      </c>
      <c r="L9">
        <v>0</v>
      </c>
      <c r="IV9">
        <v>15.399999999999999</v>
      </c>
    </row>
    <row r="10" spans="1:256" x14ac:dyDescent="0.15">
      <c r="A10" s="1">
        <v>43650.202835648146</v>
      </c>
      <c r="B10">
        <v>10</v>
      </c>
      <c r="C10">
        <v>10</v>
      </c>
      <c r="D10">
        <v>0</v>
      </c>
      <c r="E10">
        <v>0</v>
      </c>
      <c r="F10">
        <v>0</v>
      </c>
      <c r="G10">
        <v>0</v>
      </c>
      <c r="H10">
        <v>0</v>
      </c>
      <c r="I10">
        <v>0</v>
      </c>
      <c r="J10">
        <v>0</v>
      </c>
      <c r="K10">
        <v>0</v>
      </c>
      <c r="L10">
        <v>0</v>
      </c>
      <c r="IV10">
        <v>20</v>
      </c>
    </row>
    <row r="11" spans="1:256" x14ac:dyDescent="0.15">
      <c r="A11" s="1">
        <v>43650.202893518515</v>
      </c>
      <c r="B11">
        <v>10</v>
      </c>
      <c r="C11">
        <v>10</v>
      </c>
      <c r="D11">
        <v>0</v>
      </c>
      <c r="E11">
        <v>0</v>
      </c>
      <c r="F11">
        <v>0</v>
      </c>
      <c r="G11">
        <v>0</v>
      </c>
      <c r="H11">
        <v>0</v>
      </c>
      <c r="I11">
        <v>0</v>
      </c>
      <c r="J11">
        <v>0</v>
      </c>
      <c r="K11">
        <v>0</v>
      </c>
      <c r="L11">
        <v>0</v>
      </c>
      <c r="IV11">
        <v>20</v>
      </c>
    </row>
    <row r="12" spans="1:256" x14ac:dyDescent="0.15">
      <c r="A12" s="1">
        <v>43650.202951388892</v>
      </c>
      <c r="B12">
        <v>10</v>
      </c>
      <c r="C12">
        <v>10</v>
      </c>
      <c r="D12">
        <v>3.4</v>
      </c>
      <c r="E12">
        <v>5.7</v>
      </c>
      <c r="F12">
        <v>3.4</v>
      </c>
      <c r="G12">
        <v>0</v>
      </c>
      <c r="H12">
        <v>0</v>
      </c>
      <c r="I12">
        <v>0</v>
      </c>
      <c r="J12">
        <v>0</v>
      </c>
      <c r="K12">
        <v>0</v>
      </c>
      <c r="L12">
        <v>0</v>
      </c>
      <c r="IV12">
        <v>32.5</v>
      </c>
    </row>
    <row r="13" spans="1:256" x14ac:dyDescent="0.15">
      <c r="A13" s="1">
        <v>43650.203009259261</v>
      </c>
      <c r="B13">
        <v>12</v>
      </c>
      <c r="C13">
        <v>12</v>
      </c>
      <c r="D13">
        <v>0</v>
      </c>
      <c r="E13">
        <v>0</v>
      </c>
      <c r="F13">
        <v>0</v>
      </c>
      <c r="G13">
        <v>0</v>
      </c>
      <c r="H13">
        <v>0</v>
      </c>
      <c r="I13">
        <v>0</v>
      </c>
      <c r="J13">
        <v>0</v>
      </c>
      <c r="K13">
        <v>0</v>
      </c>
      <c r="L13">
        <v>0</v>
      </c>
      <c r="IV13">
        <v>24</v>
      </c>
    </row>
    <row r="15" spans="1:256" x14ac:dyDescent="0.15">
      <c r="A15" t="s">
        <v>724</v>
      </c>
      <c r="B15" s="9">
        <f>AVERAGE(B2:B13)</f>
        <v>21.900000000000002</v>
      </c>
      <c r="C15" s="9">
        <f>AVERAGE(C2:C13)</f>
        <v>20.5</v>
      </c>
      <c r="D15" s="9">
        <f>AVERAGE(D2:D13)</f>
        <v>2</v>
      </c>
      <c r="E15" s="9">
        <f>AVERAGE(E2:E13)</f>
        <v>2.4416666666666669</v>
      </c>
      <c r="F15" s="9">
        <f>AVERAGE(F2:F13)</f>
        <v>0.83333333333333337</v>
      </c>
      <c r="G15" s="9">
        <f>AVERAGE(G2:G13)</f>
        <v>5.8333333333333327E-2</v>
      </c>
      <c r="H15" s="9">
        <f>AVERAGE(H2:H13)</f>
        <v>0</v>
      </c>
      <c r="I15" s="9">
        <f>AVERAGE(I2:I13)</f>
        <v>0</v>
      </c>
      <c r="J15" s="9">
        <f>AVERAGE(J2:J13)</f>
        <v>0</v>
      </c>
      <c r="K15" s="9">
        <f>AVERAGE(K2:K13)</f>
        <v>0</v>
      </c>
      <c r="L15" s="9">
        <f>AVERAGE(L2:L13)</f>
        <v>0</v>
      </c>
    </row>
    <row r="16" spans="1:256" x14ac:dyDescent="0.15">
      <c r="A16" t="s">
        <v>725</v>
      </c>
      <c r="B16" s="9">
        <f>IF(B15=0,0,MAX(SUMPRODUCT(B2:B13,B2:B13)/SUM(B2:B13)-B15,0))</f>
        <v>71.225342465753414</v>
      </c>
      <c r="C16" s="9">
        <f>IF(C15=0,0,MAX(SUMPRODUCT(C2:C13,C2:C13)/SUM(C2:C13)-C15,0))</f>
        <v>59.197235772357715</v>
      </c>
      <c r="D16" s="9">
        <f>IF(D15=0,0,MAX(SUMPRODUCT(D2:D13,D2:D13)/SUM(D2:D13)-D15,0))</f>
        <v>11.254166666666668</v>
      </c>
      <c r="E16" s="9">
        <f>IF(E15=0,0,MAX(SUMPRODUCT(E2:E13,E2:E13)/SUM(E2:E13)-E15,0))</f>
        <v>9.6494596131968162</v>
      </c>
      <c r="F16" s="9">
        <f>IF(F15=0,0,MAX(SUMPRODUCT(F2:F13,F2:F13)/SUM(F2:F13)-F15,0))</f>
        <v>2.5986666666666665</v>
      </c>
      <c r="G16" s="9">
        <f>IF(G15=0,0,MAX(SUMPRODUCT(G2:G13,G2:G13)/SUM(G2:G13)-G15,0))</f>
        <v>0.64166666666666661</v>
      </c>
      <c r="H16" s="9">
        <f>IF(H15=0,0,MAX(SUMPRODUCT(H2:H13,H2:H13)/SUM(H2:H13)-H15,0))</f>
        <v>0</v>
      </c>
      <c r="I16" s="9">
        <f>IF(I15=0,0,MAX(SUMPRODUCT(I2:I13,I2:I13)/SUM(I2:I13)-I15,0))</f>
        <v>0</v>
      </c>
      <c r="J16" s="9">
        <f>IF(J15=0,0,MAX(SUMPRODUCT(J2:J13,J2:J13)/SUM(J2:J13)-J15,0))</f>
        <v>0</v>
      </c>
      <c r="K16" s="9">
        <f>IF(K15=0,0,MAX(SUMPRODUCT(K2:K13,K2:K13)/SUM(K2:K13)-K15,0))</f>
        <v>0</v>
      </c>
      <c r="L16" s="9">
        <f>IF(L15=0,0,MAX(SUMPRODUCT(L2:L13,L2:L13)/SUM(L2:L13)-L15,0))</f>
        <v>0</v>
      </c>
    </row>
    <row r="17" spans="1:12" x14ac:dyDescent="0.15">
      <c r="A17" t="s">
        <v>726</v>
      </c>
      <c r="B17" s="9">
        <f>MAX(B2:B13)</f>
        <v>152.5</v>
      </c>
      <c r="C17" s="9">
        <f>MAX(C2:C13)</f>
        <v>135.6</v>
      </c>
      <c r="D17" s="9">
        <f>MAX(D2:D13)</f>
        <v>17.3</v>
      </c>
      <c r="E17" s="9">
        <f>MAX(E2:E13)</f>
        <v>17.3</v>
      </c>
      <c r="F17" s="9">
        <f>MAX(F2:F13)</f>
        <v>4</v>
      </c>
      <c r="G17" s="9">
        <f>MAX(G2:G13)</f>
        <v>0.7</v>
      </c>
      <c r="H17" s="9">
        <f>MAX(H2:H13)</f>
        <v>0</v>
      </c>
      <c r="I17" s="9">
        <f>MAX(I2:I13)</f>
        <v>0</v>
      </c>
      <c r="J17" s="9">
        <f>MAX(J2:J13)</f>
        <v>0</v>
      </c>
      <c r="K17" s="9">
        <f>MAX(K2:K13)</f>
        <v>0</v>
      </c>
      <c r="L17" s="9">
        <f>MAX(L2:L13)</f>
        <v>0</v>
      </c>
    </row>
    <row r="18" spans="1:12" x14ac:dyDescent="0.15">
      <c r="A18" t="s">
        <v>727</v>
      </c>
      <c r="B18" s="9">
        <f>MIN(B2:B13)</f>
        <v>5.3</v>
      </c>
      <c r="C18" s="9">
        <f>MIN(C2:C13)</f>
        <v>5.4</v>
      </c>
      <c r="D18" s="9">
        <f>MIN(D2:D13)</f>
        <v>0</v>
      </c>
      <c r="E18" s="9">
        <f>MIN(E2:E13)</f>
        <v>0</v>
      </c>
      <c r="F18" s="9">
        <f>MIN(F2:F13)</f>
        <v>0</v>
      </c>
      <c r="G18" s="9">
        <f>MIN(G2:G13)</f>
        <v>0</v>
      </c>
      <c r="H18" s="9">
        <f>MIN(H2:H13)</f>
        <v>0</v>
      </c>
      <c r="I18" s="9">
        <f>MIN(I2:I13)</f>
        <v>0</v>
      </c>
      <c r="J18" s="9">
        <f>MIN(J2:J13)</f>
        <v>0</v>
      </c>
      <c r="K18" s="9">
        <f>MIN(K2:K13)</f>
        <v>0</v>
      </c>
      <c r="L18" s="9">
        <f>MIN(L2:L13)</f>
        <v>0</v>
      </c>
    </row>
    <row r="19" spans="1:12" x14ac:dyDescent="0.15">
      <c r="A19" t="s">
        <v>728</v>
      </c>
      <c r="B19" s="9">
        <f>B15+ B16</f>
        <v>93.12534246575342</v>
      </c>
      <c r="C19" s="9">
        <f>C15+ C16</f>
        <v>79.697235772357715</v>
      </c>
      <c r="D19" s="9">
        <f>D15+ D16</f>
        <v>13.254166666666668</v>
      </c>
      <c r="E19" s="9">
        <f>E15+ E16</f>
        <v>12.091126279863483</v>
      </c>
      <c r="F19" s="9">
        <f>F15+ F16</f>
        <v>3.4319999999999999</v>
      </c>
      <c r="G19" s="9">
        <f>G15+ G16</f>
        <v>0.7</v>
      </c>
      <c r="H19" s="9">
        <f>H15+ H16</f>
        <v>0</v>
      </c>
      <c r="I19" s="9">
        <f>I15+ I16</f>
        <v>0</v>
      </c>
      <c r="J19" s="9">
        <f>J15+ J16</f>
        <v>0</v>
      </c>
      <c r="K19" s="9">
        <f>K15+ K16</f>
        <v>0</v>
      </c>
      <c r="L19" s="9">
        <f>L15+ L16</f>
        <v>0</v>
      </c>
    </row>
    <row r="20" spans="1:12" x14ac:dyDescent="0.15">
      <c r="B20" s="9"/>
      <c r="C20" s="9"/>
      <c r="D20" s="9"/>
      <c r="E20" s="9"/>
      <c r="F20" s="9"/>
      <c r="G20" s="9"/>
      <c r="H20" s="9"/>
      <c r="I20" s="9"/>
      <c r="J20" s="9"/>
      <c r="K20" s="9"/>
      <c r="L20" s="9"/>
    </row>
  </sheetData>
  <sortState columnSort="1" ref="B1:L19">
    <sortCondition descending="1" ref="B19"/>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12" width="7.625" customWidth="1"/>
  </cols>
  <sheetData>
    <row r="1" spans="1:256" x14ac:dyDescent="0.15">
      <c r="A1" t="s">
        <v>565</v>
      </c>
      <c r="B1" t="s">
        <v>560</v>
      </c>
      <c r="C1" t="s">
        <v>561</v>
      </c>
      <c r="D1" t="s">
        <v>562</v>
      </c>
      <c r="E1" t="s">
        <v>564</v>
      </c>
      <c r="F1" t="s">
        <v>554</v>
      </c>
      <c r="G1" t="s">
        <v>555</v>
      </c>
      <c r="H1" t="s">
        <v>556</v>
      </c>
      <c r="I1" t="s">
        <v>557</v>
      </c>
      <c r="J1" t="s">
        <v>558</v>
      </c>
      <c r="K1" t="s">
        <v>559</v>
      </c>
      <c r="L1" t="s">
        <v>563</v>
      </c>
      <c r="IV1" t="s">
        <v>729</v>
      </c>
    </row>
    <row r="2" spans="1:256" x14ac:dyDescent="0.15">
      <c r="A2" s="1">
        <v>43650.202372685184</v>
      </c>
      <c r="B2">
        <v>2</v>
      </c>
      <c r="C2">
        <v>2</v>
      </c>
      <c r="D2">
        <v>2</v>
      </c>
      <c r="E2">
        <v>2</v>
      </c>
      <c r="F2">
        <v>1.3</v>
      </c>
      <c r="G2">
        <v>0</v>
      </c>
      <c r="H2">
        <v>0</v>
      </c>
      <c r="I2">
        <v>0</v>
      </c>
      <c r="J2">
        <v>0</v>
      </c>
      <c r="K2">
        <v>0</v>
      </c>
      <c r="L2">
        <v>0</v>
      </c>
      <c r="IV2">
        <v>9.3000000000000007</v>
      </c>
    </row>
    <row r="3" spans="1:256" x14ac:dyDescent="0.15">
      <c r="A3" s="1">
        <v>43650.202430555553</v>
      </c>
      <c r="B3">
        <v>0</v>
      </c>
      <c r="C3">
        <v>0</v>
      </c>
      <c r="D3">
        <v>0</v>
      </c>
      <c r="E3">
        <v>0</v>
      </c>
      <c r="F3">
        <v>0</v>
      </c>
      <c r="G3">
        <v>0</v>
      </c>
      <c r="H3">
        <v>0</v>
      </c>
      <c r="I3">
        <v>0</v>
      </c>
      <c r="J3">
        <v>0</v>
      </c>
      <c r="K3">
        <v>0</v>
      </c>
      <c r="L3">
        <v>0</v>
      </c>
      <c r="IV3">
        <v>0</v>
      </c>
    </row>
    <row r="4" spans="1:256" x14ac:dyDescent="0.15">
      <c r="A4" s="1">
        <v>43650.202488425923</v>
      </c>
      <c r="B4">
        <v>0</v>
      </c>
      <c r="C4">
        <v>0</v>
      </c>
      <c r="D4">
        <v>0</v>
      </c>
      <c r="E4">
        <v>0</v>
      </c>
      <c r="F4">
        <v>0</v>
      </c>
      <c r="G4">
        <v>0</v>
      </c>
      <c r="H4">
        <v>0</v>
      </c>
      <c r="I4">
        <v>0</v>
      </c>
      <c r="J4">
        <v>0</v>
      </c>
      <c r="K4">
        <v>0</v>
      </c>
      <c r="L4">
        <v>0</v>
      </c>
      <c r="IV4">
        <v>0</v>
      </c>
    </row>
    <row r="5" spans="1:256" x14ac:dyDescent="0.15">
      <c r="A5" s="1">
        <v>43650.202546296299</v>
      </c>
      <c r="B5">
        <v>0</v>
      </c>
      <c r="C5">
        <v>0</v>
      </c>
      <c r="D5">
        <v>0</v>
      </c>
      <c r="E5">
        <v>0</v>
      </c>
      <c r="F5">
        <v>0</v>
      </c>
      <c r="G5">
        <v>0</v>
      </c>
      <c r="H5">
        <v>0</v>
      </c>
      <c r="I5">
        <v>0</v>
      </c>
      <c r="J5">
        <v>0</v>
      </c>
      <c r="K5">
        <v>0</v>
      </c>
      <c r="L5">
        <v>0</v>
      </c>
      <c r="IV5">
        <v>0</v>
      </c>
    </row>
    <row r="6" spans="1:256" x14ac:dyDescent="0.15">
      <c r="A6" s="1">
        <v>43650.202604166669</v>
      </c>
      <c r="B6">
        <v>0</v>
      </c>
      <c r="C6">
        <v>0</v>
      </c>
      <c r="D6">
        <v>0</v>
      </c>
      <c r="E6">
        <v>0</v>
      </c>
      <c r="F6">
        <v>0</v>
      </c>
      <c r="G6">
        <v>0</v>
      </c>
      <c r="H6">
        <v>0</v>
      </c>
      <c r="I6">
        <v>0</v>
      </c>
      <c r="J6">
        <v>0</v>
      </c>
      <c r="K6">
        <v>0</v>
      </c>
      <c r="L6">
        <v>0</v>
      </c>
      <c r="IV6">
        <v>0</v>
      </c>
    </row>
    <row r="7" spans="1:256" x14ac:dyDescent="0.15">
      <c r="A7" s="1">
        <v>43650.202662037038</v>
      </c>
      <c r="B7">
        <v>0</v>
      </c>
      <c r="C7">
        <v>0</v>
      </c>
      <c r="D7">
        <v>0</v>
      </c>
      <c r="E7">
        <v>0</v>
      </c>
      <c r="F7">
        <v>0</v>
      </c>
      <c r="G7">
        <v>0</v>
      </c>
      <c r="H7">
        <v>0</v>
      </c>
      <c r="I7">
        <v>0</v>
      </c>
      <c r="J7">
        <v>0</v>
      </c>
      <c r="K7">
        <v>0</v>
      </c>
      <c r="L7">
        <v>0</v>
      </c>
      <c r="IV7">
        <v>0</v>
      </c>
    </row>
    <row r="8" spans="1:256" x14ac:dyDescent="0.15">
      <c r="A8" s="1">
        <v>43650.202719907407</v>
      </c>
      <c r="B8">
        <v>0</v>
      </c>
      <c r="C8">
        <v>0</v>
      </c>
      <c r="D8">
        <v>0</v>
      </c>
      <c r="E8">
        <v>0</v>
      </c>
      <c r="F8">
        <v>0</v>
      </c>
      <c r="G8">
        <v>0</v>
      </c>
      <c r="H8">
        <v>0</v>
      </c>
      <c r="I8">
        <v>0</v>
      </c>
      <c r="J8">
        <v>0</v>
      </c>
      <c r="K8">
        <v>0</v>
      </c>
      <c r="L8">
        <v>0</v>
      </c>
      <c r="IV8">
        <v>0</v>
      </c>
    </row>
    <row r="9" spans="1:256" x14ac:dyDescent="0.15">
      <c r="A9" s="1">
        <v>43650.202777777777</v>
      </c>
      <c r="B9">
        <v>0</v>
      </c>
      <c r="C9">
        <v>0</v>
      </c>
      <c r="D9">
        <v>0</v>
      </c>
      <c r="E9">
        <v>0</v>
      </c>
      <c r="F9">
        <v>0</v>
      </c>
      <c r="G9">
        <v>0</v>
      </c>
      <c r="H9">
        <v>0</v>
      </c>
      <c r="I9">
        <v>0</v>
      </c>
      <c r="J9">
        <v>0</v>
      </c>
      <c r="K9">
        <v>0</v>
      </c>
      <c r="L9">
        <v>0</v>
      </c>
      <c r="IV9">
        <v>0</v>
      </c>
    </row>
    <row r="10" spans="1:256" x14ac:dyDescent="0.15">
      <c r="A10" s="1">
        <v>43650.202835648146</v>
      </c>
      <c r="B10">
        <v>0</v>
      </c>
      <c r="C10">
        <v>0</v>
      </c>
      <c r="D10">
        <v>0</v>
      </c>
      <c r="E10">
        <v>0</v>
      </c>
      <c r="F10">
        <v>0</v>
      </c>
      <c r="G10">
        <v>0</v>
      </c>
      <c r="H10">
        <v>0</v>
      </c>
      <c r="I10">
        <v>0</v>
      </c>
      <c r="J10">
        <v>0</v>
      </c>
      <c r="K10">
        <v>0</v>
      </c>
      <c r="L10">
        <v>0</v>
      </c>
      <c r="IV10">
        <v>0</v>
      </c>
    </row>
    <row r="11" spans="1:256" x14ac:dyDescent="0.15">
      <c r="A11" s="1">
        <v>43650.202893518515</v>
      </c>
      <c r="B11">
        <v>0</v>
      </c>
      <c r="C11">
        <v>0</v>
      </c>
      <c r="D11">
        <v>0</v>
      </c>
      <c r="E11">
        <v>0</v>
      </c>
      <c r="F11">
        <v>0</v>
      </c>
      <c r="G11">
        <v>0</v>
      </c>
      <c r="H11">
        <v>0</v>
      </c>
      <c r="I11">
        <v>0</v>
      </c>
      <c r="J11">
        <v>0</v>
      </c>
      <c r="K11">
        <v>0</v>
      </c>
      <c r="L11">
        <v>0</v>
      </c>
      <c r="IV11">
        <v>0</v>
      </c>
    </row>
    <row r="12" spans="1:256" x14ac:dyDescent="0.15">
      <c r="A12" s="1">
        <v>43650.202951388892</v>
      </c>
      <c r="B12">
        <v>0</v>
      </c>
      <c r="C12">
        <v>0</v>
      </c>
      <c r="D12">
        <v>0</v>
      </c>
      <c r="E12">
        <v>0</v>
      </c>
      <c r="F12">
        <v>0</v>
      </c>
      <c r="G12">
        <v>0</v>
      </c>
      <c r="H12">
        <v>0</v>
      </c>
      <c r="I12">
        <v>0</v>
      </c>
      <c r="J12">
        <v>0</v>
      </c>
      <c r="K12">
        <v>0</v>
      </c>
      <c r="L12">
        <v>0</v>
      </c>
      <c r="IV12">
        <v>0</v>
      </c>
    </row>
    <row r="13" spans="1:256" x14ac:dyDescent="0.15">
      <c r="A13" s="1">
        <v>43650.203009259261</v>
      </c>
      <c r="B13">
        <v>0</v>
      </c>
      <c r="C13">
        <v>0</v>
      </c>
      <c r="D13">
        <v>0</v>
      </c>
      <c r="E13">
        <v>0</v>
      </c>
      <c r="F13">
        <v>0</v>
      </c>
      <c r="G13">
        <v>0</v>
      </c>
      <c r="H13">
        <v>0</v>
      </c>
      <c r="I13">
        <v>0</v>
      </c>
      <c r="J13">
        <v>0</v>
      </c>
      <c r="K13">
        <v>0</v>
      </c>
      <c r="L13">
        <v>0</v>
      </c>
      <c r="IV13">
        <v>0</v>
      </c>
    </row>
    <row r="15" spans="1:256" x14ac:dyDescent="0.15">
      <c r="A15" t="s">
        <v>724</v>
      </c>
      <c r="B15" s="9">
        <f>AVERAGE(B2:B13)</f>
        <v>0.16666666666666666</v>
      </c>
      <c r="C15" s="9">
        <f>AVERAGE(C2:C13)</f>
        <v>0.16666666666666666</v>
      </c>
      <c r="D15" s="9">
        <f>AVERAGE(D2:D13)</f>
        <v>0.16666666666666666</v>
      </c>
      <c r="E15" s="9">
        <f>AVERAGE(E2:E13)</f>
        <v>0.16666666666666666</v>
      </c>
      <c r="F15" s="9">
        <f>AVERAGE(F2:F13)</f>
        <v>0.10833333333333334</v>
      </c>
      <c r="G15" s="9">
        <f>AVERAGE(G2:G13)</f>
        <v>0</v>
      </c>
      <c r="H15" s="9">
        <f>AVERAGE(H2:H13)</f>
        <v>0</v>
      </c>
      <c r="I15" s="9">
        <f>AVERAGE(I2:I13)</f>
        <v>0</v>
      </c>
      <c r="J15" s="9">
        <f>AVERAGE(J2:J13)</f>
        <v>0</v>
      </c>
      <c r="K15" s="9">
        <f>AVERAGE(K2:K13)</f>
        <v>0</v>
      </c>
      <c r="L15" s="9">
        <f>AVERAGE(L2:L13)</f>
        <v>0</v>
      </c>
    </row>
    <row r="16" spans="1:256" x14ac:dyDescent="0.15">
      <c r="A16" t="s">
        <v>725</v>
      </c>
      <c r="B16" s="9">
        <f>IF(B15=0,0,MAX(SUMPRODUCT(B2:B13,B2:B13)/SUM(B2:B13)-B15,0))</f>
        <v>1.8333333333333333</v>
      </c>
      <c r="C16" s="9">
        <f>IF(C15=0,0,MAX(SUMPRODUCT(C2:C13,C2:C13)/SUM(C2:C13)-C15,0))</f>
        <v>1.8333333333333333</v>
      </c>
      <c r="D16" s="9">
        <f>IF(D15=0,0,MAX(SUMPRODUCT(D2:D13,D2:D13)/SUM(D2:D13)-D15,0))</f>
        <v>1.8333333333333333</v>
      </c>
      <c r="E16" s="9">
        <f>IF(E15=0,0,MAX(SUMPRODUCT(E2:E13,E2:E13)/SUM(E2:E13)-E15,0))</f>
        <v>1.8333333333333333</v>
      </c>
      <c r="F16" s="9">
        <f>IF(F15=0,0,MAX(SUMPRODUCT(F2:F13,F2:F13)/SUM(F2:F13)-F15,0))</f>
        <v>1.1916666666666667</v>
      </c>
      <c r="G16" s="9">
        <f>IF(G15=0,0,MAX(SUMPRODUCT(G2:G13,G2:G13)/SUM(G2:G13)-G15,0))</f>
        <v>0</v>
      </c>
      <c r="H16" s="9">
        <f>IF(H15=0,0,MAX(SUMPRODUCT(H2:H13,H2:H13)/SUM(H2:H13)-H15,0))</f>
        <v>0</v>
      </c>
      <c r="I16" s="9">
        <f>IF(I15=0,0,MAX(SUMPRODUCT(I2:I13,I2:I13)/SUM(I2:I13)-I15,0))</f>
        <v>0</v>
      </c>
      <c r="J16" s="9">
        <f>IF(J15=0,0,MAX(SUMPRODUCT(J2:J13,J2:J13)/SUM(J2:J13)-J15,0))</f>
        <v>0</v>
      </c>
      <c r="K16" s="9">
        <f>IF(K15=0,0,MAX(SUMPRODUCT(K2:K13,K2:K13)/SUM(K2:K13)-K15,0))</f>
        <v>0</v>
      </c>
      <c r="L16" s="9">
        <f>IF(L15=0,0,MAX(SUMPRODUCT(L2:L13,L2:L13)/SUM(L2:L13)-L15,0))</f>
        <v>0</v>
      </c>
    </row>
    <row r="17" spans="1:12" x14ac:dyDescent="0.15">
      <c r="A17" t="s">
        <v>726</v>
      </c>
      <c r="B17" s="9">
        <f>MAX(B2:B13)</f>
        <v>2</v>
      </c>
      <c r="C17" s="9">
        <f>MAX(C2:C13)</f>
        <v>2</v>
      </c>
      <c r="D17" s="9">
        <f>MAX(D2:D13)</f>
        <v>2</v>
      </c>
      <c r="E17" s="9">
        <f>MAX(E2:E13)</f>
        <v>2</v>
      </c>
      <c r="F17" s="9">
        <f>MAX(F2:F13)</f>
        <v>1.3</v>
      </c>
      <c r="G17" s="9">
        <f>MAX(G2:G13)</f>
        <v>0</v>
      </c>
      <c r="H17" s="9">
        <f>MAX(H2:H13)</f>
        <v>0</v>
      </c>
      <c r="I17" s="9">
        <f>MAX(I2:I13)</f>
        <v>0</v>
      </c>
      <c r="J17" s="9">
        <f>MAX(J2:J13)</f>
        <v>0</v>
      </c>
      <c r="K17" s="9">
        <f>MAX(K2:K13)</f>
        <v>0</v>
      </c>
      <c r="L17" s="9">
        <f>MAX(L2:L13)</f>
        <v>0</v>
      </c>
    </row>
    <row r="18" spans="1:12" x14ac:dyDescent="0.15">
      <c r="A18" t="s">
        <v>727</v>
      </c>
      <c r="B18" s="9">
        <f>MIN(B2:B13)</f>
        <v>0</v>
      </c>
      <c r="C18" s="9">
        <f>MIN(C2:C13)</f>
        <v>0</v>
      </c>
      <c r="D18" s="9">
        <f>MIN(D2:D13)</f>
        <v>0</v>
      </c>
      <c r="E18" s="9">
        <f>MIN(E2:E13)</f>
        <v>0</v>
      </c>
      <c r="F18" s="9">
        <f>MIN(F2:F13)</f>
        <v>0</v>
      </c>
      <c r="G18" s="9">
        <f>MIN(G2:G13)</f>
        <v>0</v>
      </c>
      <c r="H18" s="9">
        <f>MIN(H2:H13)</f>
        <v>0</v>
      </c>
      <c r="I18" s="9">
        <f>MIN(I2:I13)</f>
        <v>0</v>
      </c>
      <c r="J18" s="9">
        <f>MIN(J2:J13)</f>
        <v>0</v>
      </c>
      <c r="K18" s="9">
        <f>MIN(K2:K13)</f>
        <v>0</v>
      </c>
      <c r="L18" s="9">
        <f>MIN(L2:L13)</f>
        <v>0</v>
      </c>
    </row>
    <row r="19" spans="1:12" x14ac:dyDescent="0.15">
      <c r="A19" t="s">
        <v>728</v>
      </c>
      <c r="B19" s="9">
        <f>B15+ B16</f>
        <v>2</v>
      </c>
      <c r="C19" s="9">
        <f>C15+ C16</f>
        <v>2</v>
      </c>
      <c r="D19" s="9">
        <f>D15+ D16</f>
        <v>2</v>
      </c>
      <c r="E19" s="9">
        <f>E15+ E16</f>
        <v>2</v>
      </c>
      <c r="F19" s="9">
        <f>F15+ F16</f>
        <v>1.3</v>
      </c>
      <c r="G19" s="9">
        <f>G15+ G16</f>
        <v>0</v>
      </c>
      <c r="H19" s="9">
        <f>H15+ H16</f>
        <v>0</v>
      </c>
      <c r="I19" s="9">
        <f>I15+ I16</f>
        <v>0</v>
      </c>
      <c r="J19" s="9">
        <f>J15+ J16</f>
        <v>0</v>
      </c>
      <c r="K19" s="9">
        <f>K15+ K16</f>
        <v>0</v>
      </c>
      <c r="L19" s="9">
        <f>L15+ L16</f>
        <v>0</v>
      </c>
    </row>
    <row r="20" spans="1:12" x14ac:dyDescent="0.15">
      <c r="B20" s="9"/>
      <c r="C20" s="9"/>
      <c r="D20" s="9"/>
      <c r="E20" s="9"/>
      <c r="F20" s="9"/>
      <c r="G20" s="9"/>
      <c r="H20" s="9"/>
      <c r="I20" s="9"/>
      <c r="J20" s="9"/>
      <c r="K20" s="9"/>
      <c r="L20" s="9"/>
    </row>
  </sheetData>
  <sortState columnSort="1" ref="B1:L19">
    <sortCondition descending="1" ref="B19"/>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V20"/>
  <sheetViews>
    <sheetView workbookViewId="0">
      <pane xSplit="1" ySplit="1" topLeftCell="B15" activePane="bottomRight" state="frozen"/>
      <selection pane="topRight" activeCell="B1" sqref="B1"/>
      <selection pane="bottomLeft" activeCell="A2" sqref="A2"/>
      <selection pane="bottomRight"/>
    </sheetView>
  </sheetViews>
  <sheetFormatPr defaultRowHeight="13.5" x14ac:dyDescent="0.15"/>
  <cols>
    <col min="2" max="12" width="7.625" customWidth="1"/>
  </cols>
  <sheetData>
    <row r="1" spans="1:256" x14ac:dyDescent="0.15">
      <c r="A1" t="s">
        <v>566</v>
      </c>
      <c r="B1" t="s">
        <v>561</v>
      </c>
      <c r="C1" t="s">
        <v>562</v>
      </c>
      <c r="D1" t="s">
        <v>564</v>
      </c>
      <c r="E1" t="s">
        <v>554</v>
      </c>
      <c r="F1" t="s">
        <v>560</v>
      </c>
      <c r="G1" t="s">
        <v>555</v>
      </c>
      <c r="H1" t="s">
        <v>556</v>
      </c>
      <c r="I1" t="s">
        <v>557</v>
      </c>
      <c r="J1" t="s">
        <v>558</v>
      </c>
      <c r="K1" t="s">
        <v>559</v>
      </c>
      <c r="L1" t="s">
        <v>563</v>
      </c>
      <c r="IV1" t="s">
        <v>729</v>
      </c>
    </row>
    <row r="2" spans="1:256" x14ac:dyDescent="0.15">
      <c r="A2" s="1">
        <v>43650.202372685184</v>
      </c>
      <c r="B2">
        <v>34.5</v>
      </c>
      <c r="C2">
        <v>34.5</v>
      </c>
      <c r="D2">
        <v>34.5</v>
      </c>
      <c r="E2">
        <v>26.5</v>
      </c>
      <c r="F2">
        <v>26.5</v>
      </c>
      <c r="G2">
        <v>0</v>
      </c>
      <c r="H2">
        <v>0</v>
      </c>
      <c r="I2">
        <v>0</v>
      </c>
      <c r="J2">
        <v>0</v>
      </c>
      <c r="K2">
        <v>0</v>
      </c>
      <c r="L2">
        <v>0</v>
      </c>
      <c r="IV2">
        <v>156.5</v>
      </c>
    </row>
    <row r="3" spans="1:256" x14ac:dyDescent="0.15">
      <c r="A3" s="1">
        <v>43650.202430555553</v>
      </c>
      <c r="B3">
        <v>0</v>
      </c>
      <c r="C3">
        <v>0</v>
      </c>
      <c r="D3">
        <v>0</v>
      </c>
      <c r="E3">
        <v>0</v>
      </c>
      <c r="F3">
        <v>0</v>
      </c>
      <c r="G3">
        <v>0</v>
      </c>
      <c r="H3">
        <v>0</v>
      </c>
      <c r="I3">
        <v>0</v>
      </c>
      <c r="J3">
        <v>0</v>
      </c>
      <c r="K3">
        <v>0</v>
      </c>
      <c r="L3">
        <v>0</v>
      </c>
      <c r="IV3">
        <v>0</v>
      </c>
    </row>
    <row r="4" spans="1:256" x14ac:dyDescent="0.15">
      <c r="A4" s="1">
        <v>43650.202488425923</v>
      </c>
      <c r="B4">
        <v>0</v>
      </c>
      <c r="C4">
        <v>0</v>
      </c>
      <c r="D4">
        <v>0</v>
      </c>
      <c r="E4">
        <v>0</v>
      </c>
      <c r="F4">
        <v>0</v>
      </c>
      <c r="G4">
        <v>0</v>
      </c>
      <c r="H4">
        <v>0</v>
      </c>
      <c r="I4">
        <v>0</v>
      </c>
      <c r="J4">
        <v>0</v>
      </c>
      <c r="K4">
        <v>0</v>
      </c>
      <c r="L4">
        <v>0</v>
      </c>
      <c r="IV4">
        <v>0</v>
      </c>
    </row>
    <row r="5" spans="1:256" x14ac:dyDescent="0.15">
      <c r="A5" s="1">
        <v>43650.202546296299</v>
      </c>
      <c r="B5">
        <v>0</v>
      </c>
      <c r="C5">
        <v>0</v>
      </c>
      <c r="D5">
        <v>0</v>
      </c>
      <c r="E5">
        <v>0</v>
      </c>
      <c r="F5">
        <v>0</v>
      </c>
      <c r="G5">
        <v>0</v>
      </c>
      <c r="H5">
        <v>0</v>
      </c>
      <c r="I5">
        <v>0</v>
      </c>
      <c r="J5">
        <v>0</v>
      </c>
      <c r="K5">
        <v>0</v>
      </c>
      <c r="L5">
        <v>0</v>
      </c>
      <c r="IV5">
        <v>0</v>
      </c>
    </row>
    <row r="6" spans="1:256" x14ac:dyDescent="0.15">
      <c r="A6" s="1">
        <v>43650.202604166669</v>
      </c>
      <c r="B6">
        <v>0</v>
      </c>
      <c r="C6">
        <v>0</v>
      </c>
      <c r="D6">
        <v>0</v>
      </c>
      <c r="E6">
        <v>0</v>
      </c>
      <c r="F6">
        <v>0</v>
      </c>
      <c r="G6">
        <v>0</v>
      </c>
      <c r="H6">
        <v>0</v>
      </c>
      <c r="I6">
        <v>0</v>
      </c>
      <c r="J6">
        <v>0</v>
      </c>
      <c r="K6">
        <v>0</v>
      </c>
      <c r="L6">
        <v>0</v>
      </c>
      <c r="IV6">
        <v>0</v>
      </c>
    </row>
    <row r="7" spans="1:256" x14ac:dyDescent="0.15">
      <c r="A7" s="1">
        <v>43650.202662037038</v>
      </c>
      <c r="B7">
        <v>0</v>
      </c>
      <c r="C7">
        <v>0</v>
      </c>
      <c r="D7">
        <v>0</v>
      </c>
      <c r="E7">
        <v>0</v>
      </c>
      <c r="F7">
        <v>0</v>
      </c>
      <c r="G7">
        <v>0</v>
      </c>
      <c r="H7">
        <v>0</v>
      </c>
      <c r="I7">
        <v>0</v>
      </c>
      <c r="J7">
        <v>0</v>
      </c>
      <c r="K7">
        <v>0</v>
      </c>
      <c r="L7">
        <v>0</v>
      </c>
      <c r="IV7">
        <v>0</v>
      </c>
    </row>
    <row r="8" spans="1:256" x14ac:dyDescent="0.15">
      <c r="A8" s="1">
        <v>43650.202719907407</v>
      </c>
      <c r="B8">
        <v>0</v>
      </c>
      <c r="C8">
        <v>0</v>
      </c>
      <c r="D8">
        <v>0</v>
      </c>
      <c r="E8">
        <v>0</v>
      </c>
      <c r="F8">
        <v>0</v>
      </c>
      <c r="G8">
        <v>0</v>
      </c>
      <c r="H8">
        <v>0</v>
      </c>
      <c r="I8">
        <v>0</v>
      </c>
      <c r="J8">
        <v>0</v>
      </c>
      <c r="K8">
        <v>0</v>
      </c>
      <c r="L8">
        <v>0</v>
      </c>
      <c r="IV8">
        <v>0</v>
      </c>
    </row>
    <row r="9" spans="1:256" x14ac:dyDescent="0.15">
      <c r="A9" s="1">
        <v>43650.202777777777</v>
      </c>
      <c r="B9">
        <v>0</v>
      </c>
      <c r="C9">
        <v>0</v>
      </c>
      <c r="D9">
        <v>0</v>
      </c>
      <c r="E9">
        <v>0</v>
      </c>
      <c r="F9">
        <v>0</v>
      </c>
      <c r="G9">
        <v>0</v>
      </c>
      <c r="H9">
        <v>0</v>
      </c>
      <c r="I9">
        <v>0</v>
      </c>
      <c r="J9">
        <v>0</v>
      </c>
      <c r="K9">
        <v>0</v>
      </c>
      <c r="L9">
        <v>0</v>
      </c>
      <c r="IV9">
        <v>0</v>
      </c>
    </row>
    <row r="10" spans="1:256" x14ac:dyDescent="0.15">
      <c r="A10" s="1">
        <v>43650.202835648146</v>
      </c>
      <c r="B10">
        <v>0</v>
      </c>
      <c r="C10">
        <v>0</v>
      </c>
      <c r="D10">
        <v>0</v>
      </c>
      <c r="E10">
        <v>0</v>
      </c>
      <c r="F10">
        <v>0</v>
      </c>
      <c r="G10">
        <v>0</v>
      </c>
      <c r="H10">
        <v>0</v>
      </c>
      <c r="I10">
        <v>0</v>
      </c>
      <c r="J10">
        <v>0</v>
      </c>
      <c r="K10">
        <v>0</v>
      </c>
      <c r="L10">
        <v>0</v>
      </c>
      <c r="IV10">
        <v>0</v>
      </c>
    </row>
    <row r="11" spans="1:256" x14ac:dyDescent="0.15">
      <c r="A11" s="1">
        <v>43650.202893518515</v>
      </c>
      <c r="B11">
        <v>0</v>
      </c>
      <c r="C11">
        <v>0</v>
      </c>
      <c r="D11">
        <v>0</v>
      </c>
      <c r="E11">
        <v>0</v>
      </c>
      <c r="F11">
        <v>0</v>
      </c>
      <c r="G11">
        <v>0</v>
      </c>
      <c r="H11">
        <v>0</v>
      </c>
      <c r="I11">
        <v>0</v>
      </c>
      <c r="J11">
        <v>0</v>
      </c>
      <c r="K11">
        <v>0</v>
      </c>
      <c r="L11">
        <v>0</v>
      </c>
      <c r="IV11">
        <v>0</v>
      </c>
    </row>
    <row r="12" spans="1:256" x14ac:dyDescent="0.15">
      <c r="A12" s="1">
        <v>43650.202951388892</v>
      </c>
      <c r="B12">
        <v>0</v>
      </c>
      <c r="C12">
        <v>0</v>
      </c>
      <c r="D12">
        <v>0</v>
      </c>
      <c r="E12">
        <v>0</v>
      </c>
      <c r="F12">
        <v>0</v>
      </c>
      <c r="G12">
        <v>0</v>
      </c>
      <c r="H12">
        <v>0</v>
      </c>
      <c r="I12">
        <v>0</v>
      </c>
      <c r="J12">
        <v>0</v>
      </c>
      <c r="K12">
        <v>0</v>
      </c>
      <c r="L12">
        <v>0</v>
      </c>
      <c r="IV12">
        <v>0</v>
      </c>
    </row>
    <row r="13" spans="1:256" x14ac:dyDescent="0.15">
      <c r="A13" s="1">
        <v>43650.203009259261</v>
      </c>
      <c r="B13">
        <v>0</v>
      </c>
      <c r="C13">
        <v>0</v>
      </c>
      <c r="D13">
        <v>0</v>
      </c>
      <c r="E13">
        <v>0</v>
      </c>
      <c r="F13">
        <v>0</v>
      </c>
      <c r="G13">
        <v>0</v>
      </c>
      <c r="H13">
        <v>0</v>
      </c>
      <c r="I13">
        <v>0</v>
      </c>
      <c r="J13">
        <v>0</v>
      </c>
      <c r="K13">
        <v>0</v>
      </c>
      <c r="L13">
        <v>0</v>
      </c>
      <c r="IV13">
        <v>0</v>
      </c>
    </row>
    <row r="15" spans="1:256" x14ac:dyDescent="0.15">
      <c r="A15" t="s">
        <v>724</v>
      </c>
      <c r="B15" s="9">
        <f>AVERAGE(B2:B13)</f>
        <v>2.875</v>
      </c>
      <c r="C15" s="9">
        <f>AVERAGE(C2:C13)</f>
        <v>2.875</v>
      </c>
      <c r="D15" s="9">
        <f>AVERAGE(D2:D13)</f>
        <v>2.875</v>
      </c>
      <c r="E15" s="9">
        <f>AVERAGE(E2:E13)</f>
        <v>2.2083333333333335</v>
      </c>
      <c r="F15" s="9">
        <f>AVERAGE(F2:F13)</f>
        <v>2.2083333333333335</v>
      </c>
      <c r="G15" s="9">
        <f>AVERAGE(G2:G13)</f>
        <v>0</v>
      </c>
      <c r="H15" s="9">
        <f>AVERAGE(H2:H13)</f>
        <v>0</v>
      </c>
      <c r="I15" s="9">
        <f>AVERAGE(I2:I13)</f>
        <v>0</v>
      </c>
      <c r="J15" s="9">
        <f>AVERAGE(J2:J13)</f>
        <v>0</v>
      </c>
      <c r="K15" s="9">
        <f>AVERAGE(K2:K13)</f>
        <v>0</v>
      </c>
      <c r="L15" s="9">
        <f>AVERAGE(L2:L13)</f>
        <v>0</v>
      </c>
    </row>
    <row r="16" spans="1:256" x14ac:dyDescent="0.15">
      <c r="A16" t="s">
        <v>725</v>
      </c>
      <c r="B16" s="9">
        <f>IF(B15=0,0,MAX(SUMPRODUCT(B2:B13,B2:B13)/SUM(B2:B13)-B15,0))</f>
        <v>31.625</v>
      </c>
      <c r="C16" s="9">
        <f>IF(C15=0,0,MAX(SUMPRODUCT(C2:C13,C2:C13)/SUM(C2:C13)-C15,0))</f>
        <v>31.625</v>
      </c>
      <c r="D16" s="9">
        <f>IF(D15=0,0,MAX(SUMPRODUCT(D2:D13,D2:D13)/SUM(D2:D13)-D15,0))</f>
        <v>31.625</v>
      </c>
      <c r="E16" s="9">
        <f>IF(E15=0,0,MAX(SUMPRODUCT(E2:E13,E2:E13)/SUM(E2:E13)-E15,0))</f>
        <v>24.291666666666668</v>
      </c>
      <c r="F16" s="9">
        <f>IF(F15=0,0,MAX(SUMPRODUCT(F2:F13,F2:F13)/SUM(F2:F13)-F15,0))</f>
        <v>24.291666666666668</v>
      </c>
      <c r="G16" s="9">
        <f>IF(G15=0,0,MAX(SUMPRODUCT(G2:G13,G2:G13)/SUM(G2:G13)-G15,0))</f>
        <v>0</v>
      </c>
      <c r="H16" s="9">
        <f>IF(H15=0,0,MAX(SUMPRODUCT(H2:H13,H2:H13)/SUM(H2:H13)-H15,0))</f>
        <v>0</v>
      </c>
      <c r="I16" s="9">
        <f>IF(I15=0,0,MAX(SUMPRODUCT(I2:I13,I2:I13)/SUM(I2:I13)-I15,0))</f>
        <v>0</v>
      </c>
      <c r="J16" s="9">
        <f>IF(J15=0,0,MAX(SUMPRODUCT(J2:J13,J2:J13)/SUM(J2:J13)-J15,0))</f>
        <v>0</v>
      </c>
      <c r="K16" s="9">
        <f>IF(K15=0,0,MAX(SUMPRODUCT(K2:K13,K2:K13)/SUM(K2:K13)-K15,0))</f>
        <v>0</v>
      </c>
      <c r="L16" s="9">
        <f>IF(L15=0,0,MAX(SUMPRODUCT(L2:L13,L2:L13)/SUM(L2:L13)-L15,0))</f>
        <v>0</v>
      </c>
    </row>
    <row r="17" spans="1:12" x14ac:dyDescent="0.15">
      <c r="A17" t="s">
        <v>726</v>
      </c>
      <c r="B17" s="9">
        <f>MAX(B2:B13)</f>
        <v>34.5</v>
      </c>
      <c r="C17" s="9">
        <f>MAX(C2:C13)</f>
        <v>34.5</v>
      </c>
      <c r="D17" s="9">
        <f>MAX(D2:D13)</f>
        <v>34.5</v>
      </c>
      <c r="E17" s="9">
        <f>MAX(E2:E13)</f>
        <v>26.5</v>
      </c>
      <c r="F17" s="9">
        <f>MAX(F2:F13)</f>
        <v>26.5</v>
      </c>
      <c r="G17" s="9">
        <f>MAX(G2:G13)</f>
        <v>0</v>
      </c>
      <c r="H17" s="9">
        <f>MAX(H2:H13)</f>
        <v>0</v>
      </c>
      <c r="I17" s="9">
        <f>MAX(I2:I13)</f>
        <v>0</v>
      </c>
      <c r="J17" s="9">
        <f>MAX(J2:J13)</f>
        <v>0</v>
      </c>
      <c r="K17" s="9">
        <f>MAX(K2:K13)</f>
        <v>0</v>
      </c>
      <c r="L17" s="9">
        <f>MAX(L2:L13)</f>
        <v>0</v>
      </c>
    </row>
    <row r="18" spans="1:12" x14ac:dyDescent="0.15">
      <c r="A18" t="s">
        <v>727</v>
      </c>
      <c r="B18" s="9">
        <f>MIN(B2:B13)</f>
        <v>0</v>
      </c>
      <c r="C18" s="9">
        <f>MIN(C2:C13)</f>
        <v>0</v>
      </c>
      <c r="D18" s="9">
        <f>MIN(D2:D13)</f>
        <v>0</v>
      </c>
      <c r="E18" s="9">
        <f>MIN(E2:E13)</f>
        <v>0</v>
      </c>
      <c r="F18" s="9">
        <f>MIN(F2:F13)</f>
        <v>0</v>
      </c>
      <c r="G18" s="9">
        <f>MIN(G2:G13)</f>
        <v>0</v>
      </c>
      <c r="H18" s="9">
        <f>MIN(H2:H13)</f>
        <v>0</v>
      </c>
      <c r="I18" s="9">
        <f>MIN(I2:I13)</f>
        <v>0</v>
      </c>
      <c r="J18" s="9">
        <f>MIN(J2:J13)</f>
        <v>0</v>
      </c>
      <c r="K18" s="9">
        <f>MIN(K2:K13)</f>
        <v>0</v>
      </c>
      <c r="L18" s="9">
        <f>MIN(L2:L13)</f>
        <v>0</v>
      </c>
    </row>
    <row r="19" spans="1:12" x14ac:dyDescent="0.15">
      <c r="A19" t="s">
        <v>728</v>
      </c>
      <c r="B19" s="9">
        <f>B15+ B16</f>
        <v>34.5</v>
      </c>
      <c r="C19" s="9">
        <f>C15+ C16</f>
        <v>34.5</v>
      </c>
      <c r="D19" s="9">
        <f>D15+ D16</f>
        <v>34.5</v>
      </c>
      <c r="E19" s="9">
        <f>E15+ E16</f>
        <v>26.5</v>
      </c>
      <c r="F19" s="9">
        <f>F15+ F16</f>
        <v>26.5</v>
      </c>
      <c r="G19" s="9">
        <f>G15+ G16</f>
        <v>0</v>
      </c>
      <c r="H19" s="9">
        <f>H15+ H16</f>
        <v>0</v>
      </c>
      <c r="I19" s="9">
        <f>I15+ I16</f>
        <v>0</v>
      </c>
      <c r="J19" s="9">
        <f>J15+ J16</f>
        <v>0</v>
      </c>
      <c r="K19" s="9">
        <f>K15+ K16</f>
        <v>0</v>
      </c>
      <c r="L19" s="9">
        <f>L15+ L16</f>
        <v>0</v>
      </c>
    </row>
    <row r="20" spans="1:12" x14ac:dyDescent="0.15">
      <c r="B20" s="9"/>
      <c r="C20" s="9"/>
      <c r="D20" s="9"/>
      <c r="E20" s="9"/>
      <c r="F20" s="9"/>
      <c r="G20" s="9"/>
      <c r="H20" s="9"/>
      <c r="I20" s="9"/>
      <c r="J20" s="9"/>
      <c r="K20" s="9"/>
      <c r="L20" s="9"/>
    </row>
  </sheetData>
  <sortState columnSort="1" ref="B1:L19">
    <sortCondition descending="1" ref="B19"/>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工作表</vt:lpstr>
      </vt:variant>
      <vt:variant>
        <vt:i4>36</vt:i4>
      </vt:variant>
      <vt:variant>
        <vt:lpstr>图表</vt:lpstr>
      </vt:variant>
      <vt:variant>
        <vt:i4>1</vt:i4>
      </vt:variant>
      <vt:variant>
        <vt:lpstr>命名范围</vt:lpstr>
      </vt:variant>
      <vt:variant>
        <vt:i4>24</vt:i4>
      </vt:variant>
    </vt:vector>
  </HeadingPairs>
  <TitlesOfParts>
    <vt:vector size="61"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Sheet38</vt:lpstr>
      <vt:lpstr>TOP</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lpstr>x86_21</vt:lpstr>
      <vt:lpstr>x86_22</vt:lpstr>
      <vt:lpstr>x86_23</vt:lpstr>
      <vt:lpstr>x86_24</vt:lpstr>
      <vt:lpstr>x86_25</vt:lpstr>
      <vt:lpstr>x86_26</vt:lpstr>
      <vt:lpstr>x86_27</vt:lpstr>
      <vt:lpstr>x86_28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2019-07-03T09:10:25Z</dcterms:created>
  <dcterms:modified xsi:type="dcterms:W3CDTF">2019-07-03T09:36:39Z</dcterms:modified>
</cp:coreProperties>
</file>