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enta\MATLAB Drive\ASEN2804\"/>
    </mc:Choice>
  </mc:AlternateContent>
  <xr:revisionPtr revIDLastSave="0" documentId="13_ncr:1_{57315BF5-A89E-4554-992F-72972903CA37}" xr6:coauthVersionLast="47" xr6:coauthVersionMax="47" xr10:uidLastSave="{00000000-0000-0000-0000-000000000000}"/>
  <bookViews>
    <workbookView xWindow="-110" yWindow="-110" windowWidth="25820" windowHeight="1550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4" l="1"/>
  <c r="F10" i="4"/>
  <c r="I4" i="4"/>
  <c r="I5" i="4"/>
  <c r="I2" i="4"/>
  <c r="I3" i="4"/>
  <c r="F3" i="4"/>
  <c r="F4" i="4"/>
  <c r="F5" i="4"/>
  <c r="G3" i="4"/>
  <c r="G4" i="4"/>
  <c r="G5" i="4"/>
  <c r="R2" i="4"/>
  <c r="L2" i="4"/>
  <c r="N2" i="4"/>
  <c r="AF2" i="4"/>
  <c r="AG2" i="4" s="1"/>
  <c r="F2" i="4"/>
  <c r="G2" i="4"/>
  <c r="B2" i="8" a="1"/>
  <c r="B2" i="8" s="1"/>
  <c r="AP2" i="5"/>
  <c r="W2" i="5"/>
  <c r="A3" i="5"/>
  <c r="A4" i="5"/>
  <c r="A2" i="5"/>
  <c r="AH2"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<sst xmlns="http://schemas.openxmlformats.org/spreadsheetml/2006/main" count="368" uniqueCount="210">
  <si>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</si>
  <si>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</si>
  <si>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</si>
  <si>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</si>
  <si>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</si>
  <si>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</si>
  <si>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</si>
  <si>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</si>
  <si>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</si>
  <si>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</si>
  <si>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</si>
  <si>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</si>
  <si>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</si>
  <si>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</si>
  <si>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</si>
  <si>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</si>
  <si>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</si>
  <si>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</si>
  <si>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</si>
  <si>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</si>
  <si>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</si>
  <si>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</si>
  <si>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</si>
  <si>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</si>
  <si>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</si>
  <si>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</si>
  <si>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</si>
  <si>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</si>
  <si>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</si>
  <si>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</si>
  <si>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</si>
  <si>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</si>
  <si>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</si>
  <si>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</si>
  <si>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</si>
  <si>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</si>
  <si>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</si>
  <si>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</si>
  <si>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</si>
  <si>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</si>
  <si>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</si>
  <si>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</si>
  <si>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</si>
  <si>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</si>
  <si>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</si>
  <si>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</si>
  <si>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</si>
  <si>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</si>
  <si>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</si>
  <si>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</si>
  <si>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</si>
  <si>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</si>
  <si>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</si>
  <si>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</si>
  <si>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</si>
  <si>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</si>
  <si>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</si>
  <si>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</si>
  <si>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</si>
  <si>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</si>
  <si>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</si>
  <si>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</si>
  <si>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</si>
  <si>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</si>
  <si>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</si>
  <si>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</si>
  <si>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</si>
  <si>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</si>
  <si>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</si>
  <si>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</si>
  <si>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</si>
  <si>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</si>
  <si>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</si>
  <si>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</si>
  <si>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</si>
  <si>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</si>
  <si>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</si>
  <si>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</si>
  <si>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</si>
  <si>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</si>
  <si>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</si>
  <si>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</si>
  <si>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</si>
  <si>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</si>
  <si>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</si>
  <si>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</si>
  <si>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</si>
  <si>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</si>
  <si>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</si>
  <si>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</si>
  <si>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</si>
  <si>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</si>
  <si>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</si>
  <si>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</si>
  <si>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</si>
  <si>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</si>
  <si>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</si>
  <si>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</si>
  <si>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</si>
  <si>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</si>
  <si>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</si>
  <si>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</si>
  <si>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</si>
  <si>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</si>
  <si>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</si>
  <si>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</si>
  <si>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</si>
  <si>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</si>
  <si>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</si>
  <si>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</si>
  <si>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</si>
  <si>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</si>
  <si>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</si>
  <si>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</si>
  <si>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</si>
  <si>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</si>
  <si>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</si>
  <si>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</si>
  <si>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</si>
  <si>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</si>
  <si>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</si>
  <si>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</si>
  <si>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</si>
  <si>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</si>
  <si>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</si>
  <si>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</si>
  <si>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</si>
  <si>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</si>
  <si>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</si>
  <si>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</si>
  <si>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</si>
  <si>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</si>
  <si>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</si>
  <si>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</si>
  <si>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</si>
  <si>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</si>
  <si>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</si>
  <si>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</si>
  <si>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</si>
  <si>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</si>
  <si>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</si>
  <si>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</si>
  <si>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</si>
  <si>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</si>
  <si>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</si>
  <si>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</si>
  <si>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</si>
  <si>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</si>
  <si>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</si>
  <si>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</si>
  <si>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</si>
  <si>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</si>
  <si>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</si>
  <si>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</si>
  <si>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</si>
  <si>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</si>
  <si>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</si>
  <si>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</si>
  <si>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</si>
  <si>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</si>
  <si>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</si>
  <si>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</si>
  <si>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</si>
  <si>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</si>
  <si>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</si>
  <si>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</si>
  <si>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</si>
  <si>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</si>
  <si>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</si>
  <si>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</si>
  <si>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</si>
  <si>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</si>
  <si>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</si>
  <si>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</si>
  <si>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</si>
  <si>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</si>
  <si>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</si>
  <si>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</si>
  <si>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</si>
  <si>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</si>
  <si>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</si>
  <si>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</si>
  <si>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</si>
  <si>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</si>
  <si>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</si>
  <si>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</si>
  <si>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</si>
  <si>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</si>
  <si>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</si>
  <si>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</si>
  <si>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</si>
  <si>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</si>
  <si>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</si>
  <si>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</si>
  <si>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</si>
  <si>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</si>
  <si>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</si>
  <si>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</si>
  <si>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</si>
  <si>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Henry Penguine Attached</t>
  </si>
  <si>
    <t>Henry Penguine Detached</t>
  </si>
  <si>
    <t>Ben's Non-Soviet plane</t>
  </si>
  <si>
    <t>GOE 443</t>
  </si>
  <si>
    <t>good wing</t>
  </si>
  <si>
    <t>Ryan's Emu Model</t>
  </si>
  <si>
    <t>Alex Pmain</t>
  </si>
  <si>
    <t xml:space="preserve">Chance this won't work </t>
  </si>
  <si>
    <t>Alex Freeking wants to use carbon fiber</t>
  </si>
  <si>
    <t>Ron's very stable Canards</t>
  </si>
  <si>
    <t>Ericraft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</si>
</sst>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horizontal="right" wrapText="1"/>
    </xf>
    <xf numFmtId="164" fontId="0" fillId="0" borderId="0" xfId="0" applyNumberFormat="1"/>
    <xf numFmtId="0" fontId="8" fillId="0" borderId="6" xfId="0" applyFont="1" applyBorder="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ColWidth="8.81640625"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ColWidth="8.81640625"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1"/>
  <sheetViews>
    <sheetView tabSelected="1" workbookViewId="0">
      <pane xSplit="1" topLeftCell="B1" activePane="topRight" state="frozen"/>
      <selection pane="topRight" activeCell="D15" sqref="D15"/>
    </sheetView>
  </sheetViews>
  <sheetFormatPr defaultColWidth="8.81640625" defaultRowHeight="14.5" x14ac:dyDescent="0.35"/>
  <cols>
    <col min="1" max="1" width="21.453125" customWidth="1"/>
    <col min="2" max="2" width="10.453125" customWidth="1"/>
    <col min="5" max="5" width="10" bestFit="1" customWidth="1"/>
    <col min="6" max="6" width="12" bestFit="1" customWidth="1"/>
    <col min="7" max="7" width="11" bestFit="1" customWidth="1"/>
    <col min="11" max="11" width="6.81640625" customWidth="1"/>
    <col min="16" max="16" width="14.453125" bestFit="1" customWidth="1"/>
    <col min="19" max="19" width="9.453125" bestFit="1" customWidth="1"/>
    <col min="33" max="33" width="9.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1500</v>
      </c>
      <c r="C2">
        <v>10</v>
      </c>
      <c r="D2">
        <v>1.56</v>
      </c>
      <c r="E2">
        <v>0.16</v>
      </c>
      <c r="F2">
        <f>D2/E2</f>
        <v>9.75</v>
      </c>
      <c r="G2">
        <f>(PI()/4)*E2^2</f>
        <v>2.0106192982974676E-2</v>
      </c>
      <c r="H2">
        <v>0</v>
      </c>
      <c r="I2">
        <f t="shared" ref="I2:I5" si="0">E2*D2*3.1415926535</f>
        <v>0.78414152631360001</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35">
      <c r="A3" t="s">
        <v>208</v>
      </c>
      <c r="B3">
        <v>1500</v>
      </c>
      <c r="C3">
        <v>7</v>
      </c>
      <c r="D3">
        <v>0.33</v>
      </c>
      <c r="E3">
        <v>0.11</v>
      </c>
      <c r="F3">
        <f t="shared" ref="F3:F5" si="1">D3/E3</f>
        <v>3</v>
      </c>
      <c r="G3">
        <f t="shared" ref="G3:G5" si="2">(PI()/4)*E3^2</f>
        <v>9.5033177771091243E-3</v>
      </c>
      <c r="H3">
        <v>0</v>
      </c>
      <c r="I3">
        <f>E3*D3*3.1415926535</f>
        <v>0.11403981332205</v>
      </c>
      <c r="J3">
        <v>1</v>
      </c>
      <c r="K3">
        <v>4.4949999999999997E-2</v>
      </c>
      <c r="L3">
        <v>8.7999999999999995E-2</v>
      </c>
      <c r="M3">
        <v>22.24</v>
      </c>
      <c r="N3">
        <v>1</v>
      </c>
      <c r="O3">
        <v>0</v>
      </c>
      <c r="P3">
        <v>0</v>
      </c>
      <c r="Q3">
        <v>1.1599999999999999</v>
      </c>
      <c r="R3">
        <v>2.0500000000000001E-2</v>
      </c>
      <c r="S3">
        <v>0.03</v>
      </c>
      <c r="T3">
        <v>9.1999999999999993</v>
      </c>
      <c r="U3">
        <v>1</v>
      </c>
      <c r="V3">
        <v>0</v>
      </c>
      <c r="W3">
        <v>0.05</v>
      </c>
      <c r="X3">
        <v>1.1000000000000001</v>
      </c>
      <c r="Y3">
        <v>0</v>
      </c>
      <c r="Z3">
        <v>0</v>
      </c>
      <c r="AA3">
        <v>0</v>
      </c>
      <c r="AB3">
        <v>0</v>
      </c>
      <c r="AC3">
        <v>0</v>
      </c>
      <c r="AD3">
        <v>0</v>
      </c>
      <c r="AE3">
        <v>0</v>
      </c>
      <c r="AF3">
        <v>1.15E-2</v>
      </c>
      <c r="AG3">
        <v>1.2E-2</v>
      </c>
      <c r="AH3">
        <v>4.5999999999999996</v>
      </c>
      <c r="AI3">
        <v>1</v>
      </c>
      <c r="AJ3">
        <v>0</v>
      </c>
      <c r="AK3">
        <v>0.05</v>
      </c>
      <c r="AL3">
        <v>1.1000000000000001</v>
      </c>
      <c r="AM3">
        <v>0</v>
      </c>
      <c r="AN3">
        <v>0</v>
      </c>
      <c r="AO3">
        <v>0</v>
      </c>
      <c r="AP3">
        <v>0</v>
      </c>
      <c r="AQ3">
        <v>0</v>
      </c>
      <c r="AR3">
        <v>0</v>
      </c>
      <c r="AS3">
        <v>0</v>
      </c>
      <c r="AT3">
        <v>2</v>
      </c>
      <c r="AU3">
        <v>375</v>
      </c>
      <c r="AV3">
        <v>60</v>
      </c>
      <c r="AW3">
        <v>45</v>
      </c>
      <c r="AX3">
        <v>0</v>
      </c>
      <c r="AY3">
        <v>0</v>
      </c>
    </row>
    <row r="4" spans="1:51" x14ac:dyDescent="0.35">
      <c r="A4" t="s">
        <v>199</v>
      </c>
      <c r="B4">
        <v>1500</v>
      </c>
      <c r="C4">
        <v>7</v>
      </c>
      <c r="D4">
        <v>0.35</v>
      </c>
      <c r="E4">
        <v>0.11</v>
      </c>
      <c r="F4">
        <f t="shared" si="1"/>
        <v>3.1818181818181817</v>
      </c>
      <c r="G4">
        <f t="shared" si="2"/>
        <v>9.5033177771091243E-3</v>
      </c>
      <c r="H4">
        <v>0</v>
      </c>
      <c r="I4">
        <f t="shared" si="0"/>
        <v>0.12095131715974999</v>
      </c>
      <c r="J4">
        <v>1</v>
      </c>
      <c r="K4">
        <v>0.109</v>
      </c>
      <c r="L4">
        <v>0.2</v>
      </c>
      <c r="M4">
        <v>9.1999999999999993</v>
      </c>
      <c r="N4">
        <v>1</v>
      </c>
      <c r="O4">
        <v>0</v>
      </c>
      <c r="P4">
        <v>0</v>
      </c>
      <c r="Q4">
        <v>1.2</v>
      </c>
      <c r="R4">
        <v>1.0500000000000001E-2</v>
      </c>
      <c r="S4">
        <v>0.02</v>
      </c>
      <c r="T4">
        <v>9.1999999999999993</v>
      </c>
      <c r="U4">
        <v>0</v>
      </c>
      <c r="V4">
        <v>0</v>
      </c>
      <c r="W4">
        <v>0.03</v>
      </c>
      <c r="X4">
        <v>1.1000000000000001</v>
      </c>
      <c r="Y4">
        <v>0</v>
      </c>
      <c r="Z4">
        <v>0</v>
      </c>
      <c r="AA4">
        <v>0</v>
      </c>
      <c r="AB4">
        <v>0</v>
      </c>
      <c r="AC4">
        <v>0</v>
      </c>
      <c r="AD4">
        <v>0</v>
      </c>
      <c r="AE4">
        <v>0</v>
      </c>
      <c r="AF4">
        <v>5.0000000000000001E-3</v>
      </c>
      <c r="AG4">
        <v>2.5000000000000001E-3</v>
      </c>
      <c r="AH4">
        <v>9.1999999999999993</v>
      </c>
      <c r="AI4">
        <v>0</v>
      </c>
      <c r="AJ4">
        <v>0</v>
      </c>
      <c r="AK4">
        <v>0.03</v>
      </c>
      <c r="AL4">
        <v>1.1000000000000001</v>
      </c>
      <c r="AM4">
        <v>0</v>
      </c>
      <c r="AN4">
        <v>0</v>
      </c>
      <c r="AO4">
        <v>0</v>
      </c>
      <c r="AP4">
        <v>0</v>
      </c>
      <c r="AQ4">
        <v>0</v>
      </c>
      <c r="AR4">
        <v>0</v>
      </c>
      <c r="AS4">
        <v>0</v>
      </c>
      <c r="AT4">
        <v>2</v>
      </c>
      <c r="AU4">
        <v>375</v>
      </c>
      <c r="AV4">
        <v>90</v>
      </c>
      <c r="AW4">
        <v>45</v>
      </c>
      <c r="AX4">
        <v>0</v>
      </c>
      <c r="AY4">
        <v>0</v>
      </c>
    </row>
    <row r="5" spans="1:51" ht="15" thickBot="1" x14ac:dyDescent="0.4">
      <c r="A5" t="s">
        <v>200</v>
      </c>
      <c r="B5">
        <v>1500</v>
      </c>
      <c r="C5">
        <v>7</v>
      </c>
      <c r="D5">
        <v>0.4</v>
      </c>
      <c r="E5">
        <v>0.06</v>
      </c>
      <c r="F5">
        <f t="shared" si="1"/>
        <v>6.666666666666667</v>
      </c>
      <c r="G5">
        <f t="shared" si="2"/>
        <v>2.8274333882308137E-3</v>
      </c>
      <c r="H5">
        <v>0</v>
      </c>
      <c r="I5">
        <f t="shared" si="0"/>
        <v>7.539822368400001E-2</v>
      </c>
      <c r="J5">
        <v>1</v>
      </c>
      <c r="K5">
        <v>0</v>
      </c>
      <c r="L5">
        <v>0</v>
      </c>
      <c r="M5">
        <v>9.1999999999999993</v>
      </c>
      <c r="N5">
        <v>1</v>
      </c>
      <c r="O5">
        <v>0</v>
      </c>
      <c r="P5">
        <v>0</v>
      </c>
      <c r="Q5">
        <v>1.3</v>
      </c>
      <c r="R5">
        <v>1.0500000000000001E-2</v>
      </c>
      <c r="S5">
        <v>0.02</v>
      </c>
      <c r="T5">
        <v>9.1999999999999993</v>
      </c>
      <c r="U5">
        <v>0</v>
      </c>
      <c r="V5">
        <v>0</v>
      </c>
      <c r="W5">
        <v>0.03</v>
      </c>
      <c r="X5">
        <v>1.1000000000000001</v>
      </c>
      <c r="Y5">
        <v>0</v>
      </c>
      <c r="Z5">
        <v>0</v>
      </c>
      <c r="AA5">
        <v>0</v>
      </c>
      <c r="AB5">
        <v>0</v>
      </c>
      <c r="AC5">
        <v>0</v>
      </c>
      <c r="AD5">
        <v>0</v>
      </c>
      <c r="AE5">
        <v>0</v>
      </c>
      <c r="AF5">
        <v>5.0000000000000001E-3</v>
      </c>
      <c r="AG5">
        <v>2.5000000000000001E-3</v>
      </c>
      <c r="AH5">
        <v>9.1999999999999993</v>
      </c>
      <c r="AI5">
        <v>0</v>
      </c>
      <c r="AJ5">
        <v>0</v>
      </c>
      <c r="AK5">
        <v>0.03</v>
      </c>
      <c r="AL5">
        <v>1.1000000000000001</v>
      </c>
      <c r="AM5">
        <v>0</v>
      </c>
      <c r="AN5">
        <v>0</v>
      </c>
      <c r="AO5">
        <v>0</v>
      </c>
      <c r="AP5">
        <v>0</v>
      </c>
      <c r="AQ5">
        <v>0</v>
      </c>
      <c r="AR5">
        <v>0</v>
      </c>
      <c r="AS5">
        <v>0</v>
      </c>
      <c r="AT5">
        <v>2</v>
      </c>
      <c r="AU5">
        <v>375</v>
      </c>
      <c r="AV5">
        <v>90</v>
      </c>
      <c r="AW5">
        <v>45</v>
      </c>
      <c r="AX5">
        <v>0</v>
      </c>
      <c r="AY5">
        <v>0</v>
      </c>
    </row>
    <row r="6" spans="1:51" ht="15" thickBot="1" x14ac:dyDescent="0.4">
      <c r="A6" s="18" t="s">
        <v>204</v>
      </c>
      <c r="B6" s="16">
        <v>1500</v>
      </c>
      <c r="C6" s="16">
        <v>7</v>
      </c>
      <c r="D6" s="16">
        <v>0.315</v>
      </c>
      <c r="E6" s="16">
        <v>0.11</v>
      </c>
      <c r="F6" s="16">
        <v>2.86</v>
      </c>
      <c r="G6" s="16">
        <v>9.5033176149999996E-3</v>
      </c>
      <c r="H6" s="16">
        <v>0</v>
      </c>
      <c r="I6" s="16">
        <v>0.10885387589999999</v>
      </c>
      <c r="J6" s="16">
        <v>1</v>
      </c>
      <c r="K6" s="16">
        <v>0.25</v>
      </c>
      <c r="L6" s="16">
        <v>0.29099999999999998</v>
      </c>
      <c r="M6" s="16">
        <v>1.21</v>
      </c>
      <c r="N6" s="16">
        <v>0.2</v>
      </c>
      <c r="O6" s="16">
        <v>0</v>
      </c>
      <c r="P6" s="16">
        <v>0</v>
      </c>
      <c r="Q6" s="16">
        <v>1.1000000000000001</v>
      </c>
      <c r="R6" s="16">
        <v>0</v>
      </c>
      <c r="S6" s="16">
        <v>0</v>
      </c>
      <c r="T6" s="16">
        <v>0</v>
      </c>
      <c r="U6" s="16">
        <v>0</v>
      </c>
      <c r="V6" s="16">
        <v>0</v>
      </c>
      <c r="W6" s="16">
        <v>0</v>
      </c>
      <c r="X6" s="16">
        <v>0</v>
      </c>
      <c r="Y6" s="16">
        <v>0</v>
      </c>
      <c r="Z6" s="16">
        <v>0</v>
      </c>
      <c r="AA6" s="16">
        <v>0</v>
      </c>
      <c r="AB6" s="16">
        <v>0</v>
      </c>
      <c r="AC6" s="16">
        <v>0</v>
      </c>
      <c r="AD6" s="16">
        <v>0</v>
      </c>
      <c r="AE6" s="16">
        <v>0</v>
      </c>
      <c r="AF6" s="16">
        <v>0.315</v>
      </c>
      <c r="AG6" s="16">
        <v>0.63</v>
      </c>
      <c r="AH6" s="16">
        <v>0.50800000000000001</v>
      </c>
      <c r="AI6" s="16">
        <v>0.8</v>
      </c>
      <c r="AJ6" s="16">
        <v>0</v>
      </c>
      <c r="AK6" s="16">
        <v>6.5000000000000002E-2</v>
      </c>
      <c r="AL6" s="16">
        <v>1.1000000000000001</v>
      </c>
      <c r="AM6" s="16">
        <v>0</v>
      </c>
      <c r="AN6" s="16">
        <v>0</v>
      </c>
      <c r="AO6" s="16">
        <v>0</v>
      </c>
      <c r="AP6" s="16">
        <v>0</v>
      </c>
      <c r="AQ6" s="16">
        <v>0</v>
      </c>
      <c r="AR6" s="16">
        <v>0</v>
      </c>
      <c r="AS6" s="16">
        <v>0</v>
      </c>
      <c r="AT6" s="16">
        <v>2</v>
      </c>
      <c r="AU6" s="16">
        <v>375</v>
      </c>
      <c r="AV6" s="16">
        <v>60</v>
      </c>
      <c r="AW6" s="16">
        <v>45</v>
      </c>
      <c r="AX6" s="16">
        <v>0</v>
      </c>
      <c r="AY6" s="16">
        <v>0</v>
      </c>
    </row>
    <row r="7" spans="1:51" x14ac:dyDescent="0.35">
      <c r="A7" t="s">
        <v>201</v>
      </c>
      <c r="B7">
        <v>1500</v>
      </c>
      <c r="C7">
        <v>10</v>
      </c>
      <c r="D7">
        <v>0.41499999999999998</v>
      </c>
      <c r="E7">
        <v>0.11</v>
      </c>
      <c r="F7">
        <v>3.77</v>
      </c>
      <c r="G7">
        <v>9.4999999999999998E-3</v>
      </c>
      <c r="H7">
        <v>0</v>
      </c>
      <c r="I7">
        <v>0.14341370000000001</v>
      </c>
      <c r="J7">
        <v>1</v>
      </c>
      <c r="K7">
        <v>8.0264000000000002E-2</v>
      </c>
      <c r="L7">
        <v>0.16</v>
      </c>
      <c r="M7">
        <v>12.86</v>
      </c>
      <c r="N7">
        <v>0.5</v>
      </c>
      <c r="O7">
        <v>0</v>
      </c>
      <c r="P7">
        <v>0</v>
      </c>
      <c r="Q7">
        <v>1.2</v>
      </c>
      <c r="R7">
        <v>2.2579999999999999E-2</v>
      </c>
      <c r="S7" s="17">
        <v>4.5161199999999999E-2</v>
      </c>
      <c r="T7">
        <v>2.8570000000000002</v>
      </c>
      <c r="U7">
        <v>0</v>
      </c>
      <c r="V7">
        <v>0</v>
      </c>
      <c r="W7">
        <v>8.8900000000000007E-2</v>
      </c>
      <c r="X7">
        <v>1.1000000000000001</v>
      </c>
      <c r="Y7">
        <v>0</v>
      </c>
      <c r="Z7">
        <v>0</v>
      </c>
      <c r="AA7">
        <v>0</v>
      </c>
      <c r="AB7">
        <v>0</v>
      </c>
      <c r="AC7">
        <v>0</v>
      </c>
      <c r="AD7">
        <v>0</v>
      </c>
      <c r="AE7">
        <v>0</v>
      </c>
      <c r="AF7">
        <v>1.617E-2</v>
      </c>
      <c r="AG7" s="17">
        <v>3.2349999999999997E-2</v>
      </c>
      <c r="AH7">
        <v>1.02</v>
      </c>
      <c r="AI7">
        <v>0</v>
      </c>
      <c r="AJ7">
        <v>0</v>
      </c>
      <c r="AK7">
        <v>8.8900000000000007E-2</v>
      </c>
      <c r="AL7">
        <v>1.1000000000000001</v>
      </c>
      <c r="AM7">
        <v>0</v>
      </c>
      <c r="AN7">
        <v>0</v>
      </c>
      <c r="AO7">
        <v>0</v>
      </c>
      <c r="AP7">
        <v>0</v>
      </c>
      <c r="AQ7">
        <v>0</v>
      </c>
      <c r="AR7">
        <v>0</v>
      </c>
      <c r="AS7">
        <v>0</v>
      </c>
      <c r="AT7">
        <v>2</v>
      </c>
      <c r="AU7">
        <v>600</v>
      </c>
      <c r="AV7">
        <v>60</v>
      </c>
      <c r="AW7">
        <v>0</v>
      </c>
      <c r="AX7">
        <v>0</v>
      </c>
      <c r="AY7">
        <v>0</v>
      </c>
    </row>
    <row r="8" spans="1:51" x14ac:dyDescent="0.35">
      <c r="A8" t="s">
        <v>205</v>
      </c>
      <c r="B8">
        <v>1500</v>
      </c>
      <c r="C8">
        <v>10</v>
      </c>
      <c r="D8">
        <v>0.31</v>
      </c>
      <c r="E8">
        <v>0.11</v>
      </c>
      <c r="F8">
        <v>2.8181818179999998</v>
      </c>
      <c r="G8">
        <v>9.5033177769999998E-3</v>
      </c>
      <c r="H8">
        <v>0</v>
      </c>
      <c r="I8">
        <v>3.4099999999999998E-2</v>
      </c>
      <c r="J8">
        <v>1</v>
      </c>
      <c r="K8">
        <v>1.5599999999999999E-2</v>
      </c>
      <c r="L8">
        <v>3.1199999999999999E-2</v>
      </c>
      <c r="M8">
        <v>2.44</v>
      </c>
      <c r="N8">
        <v>0.75</v>
      </c>
      <c r="O8">
        <v>0</v>
      </c>
      <c r="P8">
        <v>0</v>
      </c>
      <c r="Q8">
        <v>1.2</v>
      </c>
      <c r="R8">
        <v>1.0499999999999999E-3</v>
      </c>
      <c r="S8">
        <v>1.0499999999999999E-3</v>
      </c>
      <c r="T8">
        <v>1.1659999999999999</v>
      </c>
      <c r="U8">
        <v>1</v>
      </c>
      <c r="V8">
        <v>0</v>
      </c>
      <c r="W8">
        <v>0.13</v>
      </c>
      <c r="X8">
        <v>1.1000000000000001</v>
      </c>
      <c r="Y8">
        <v>0</v>
      </c>
      <c r="Z8">
        <v>0</v>
      </c>
      <c r="AA8">
        <v>0</v>
      </c>
      <c r="AB8">
        <v>0</v>
      </c>
      <c r="AC8">
        <v>0</v>
      </c>
      <c r="AD8">
        <v>0</v>
      </c>
      <c r="AE8">
        <v>0</v>
      </c>
      <c r="AF8">
        <v>1.0499999999999999E-3</v>
      </c>
      <c r="AG8">
        <v>1.0499999999999999E-3</v>
      </c>
      <c r="AH8">
        <v>1.1659999999999999</v>
      </c>
      <c r="AI8">
        <v>0.32500000000000001</v>
      </c>
      <c r="AJ8">
        <v>30</v>
      </c>
      <c r="AK8">
        <v>0.25</v>
      </c>
      <c r="AL8">
        <v>1.1000000000000001</v>
      </c>
      <c r="AM8">
        <v>0</v>
      </c>
      <c r="AN8">
        <v>0</v>
      </c>
      <c r="AO8">
        <v>0</v>
      </c>
      <c r="AP8">
        <v>0</v>
      </c>
      <c r="AQ8">
        <v>0</v>
      </c>
      <c r="AR8">
        <v>0</v>
      </c>
      <c r="AS8">
        <v>0</v>
      </c>
      <c r="AT8">
        <v>2</v>
      </c>
      <c r="AU8">
        <v>1400</v>
      </c>
      <c r="AV8">
        <v>45</v>
      </c>
      <c r="AW8">
        <v>0</v>
      </c>
      <c r="AX8">
        <v>0</v>
      </c>
      <c r="AY8">
        <v>0</v>
      </c>
    </row>
    <row r="9" spans="1:51" ht="15.5" x14ac:dyDescent="0.35">
      <c r="A9" s="19" t="s">
        <v>206</v>
      </c>
      <c r="B9" s="19">
        <v>1500</v>
      </c>
      <c r="C9" s="19">
        <v>10</v>
      </c>
      <c r="D9" s="19">
        <v>0.38</v>
      </c>
      <c r="E9" s="19">
        <v>0.15</v>
      </c>
      <c r="F9" s="19">
        <v>2.53333333</v>
      </c>
      <c r="G9" s="19">
        <v>1.77E-2</v>
      </c>
      <c r="H9" s="19">
        <v>1.77E-2</v>
      </c>
      <c r="I9" s="19">
        <v>6.0000000000000001E-3</v>
      </c>
      <c r="J9" s="19">
        <v>1</v>
      </c>
      <c r="K9" s="19">
        <v>7.6999999999999999E-2</v>
      </c>
      <c r="L9" s="19">
        <v>0.14000000000000001</v>
      </c>
      <c r="M9" s="19">
        <v>2.7</v>
      </c>
      <c r="N9" s="19">
        <v>0.66</v>
      </c>
      <c r="O9" s="19">
        <v>60</v>
      </c>
      <c r="P9" s="19">
        <v>45</v>
      </c>
      <c r="Q9" s="19">
        <v>1.3</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c r="AO9" s="19">
        <v>0</v>
      </c>
      <c r="AP9" s="19">
        <v>0</v>
      </c>
      <c r="AQ9" s="19">
        <v>0</v>
      </c>
      <c r="AR9" s="19">
        <v>0</v>
      </c>
      <c r="AS9" s="19">
        <v>0</v>
      </c>
      <c r="AT9" s="19">
        <v>2</v>
      </c>
      <c r="AU9" s="19">
        <v>600</v>
      </c>
      <c r="AV9" s="19">
        <v>60</v>
      </c>
      <c r="AW9" s="19">
        <v>45</v>
      </c>
      <c r="AX9" s="19">
        <v>0</v>
      </c>
      <c r="AY9" s="19">
        <v>0</v>
      </c>
    </row>
    <row r="10" spans="1:51" x14ac:dyDescent="0.35">
      <c r="A10" t="s">
        <v>207</v>
      </c>
      <c r="B10">
        <v>1700</v>
      </c>
      <c r="C10">
        <v>7</v>
      </c>
      <c r="D10">
        <v>0.34399999999999997</v>
      </c>
      <c r="E10">
        <v>0.14799999999999999</v>
      </c>
      <c r="F10">
        <f>D10/E10</f>
        <v>2.3243243243243241</v>
      </c>
      <c r="G10">
        <f>3.14*(E10/2)^2</f>
        <v>1.7194639999999997E-2</v>
      </c>
      <c r="H10">
        <v>0</v>
      </c>
      <c r="I10">
        <v>4.8000000000000001E-2</v>
      </c>
      <c r="J10">
        <v>1.1000000000000001</v>
      </c>
      <c r="K10">
        <v>4.4400000000000002E-2</v>
      </c>
      <c r="L10">
        <v>8.8900000000000007E-2</v>
      </c>
      <c r="M10">
        <v>19.690000000000001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420</v>
      </c>
      <c r="AV10">
        <v>60</v>
      </c>
      <c r="AW10">
        <v>0</v>
      </c>
      <c r="AX10">
        <v>0</v>
      </c>
      <c r="AY10">
        <v>0</v>
      </c>
    </row>
    <row r="11" spans="1:51" x14ac:dyDescent="0.35">
      <c r="A11" t="s">
        <v>209</v>
      </c>
      <c r="B11">
        <v>1655</v>
      </c>
      <c r="C11">
        <v>10</v>
      </c>
      <c r="D11">
        <v>0.36194999999999999</v>
      </c>
      <c r="E11">
        <v>0.1078696</v>
      </c>
      <c r="F11">
        <v>3.360849</v>
      </c>
      <c r="G11">
        <v>9.1090000000000008E-3</v>
      </c>
      <c r="H11">
        <v>0</v>
      </c>
      <c r="I11">
        <v>3.8981000000000002E-2</v>
      </c>
      <c r="J11">
        <v>1.3</v>
      </c>
      <c r="K11">
        <v>1.3299999999999999E-2</v>
      </c>
      <c r="L11">
        <v>2.664E-2</v>
      </c>
      <c r="M11">
        <v>2.2930000000000001</v>
      </c>
      <c r="N11">
        <v>0</v>
      </c>
      <c r="O11">
        <v>0</v>
      </c>
      <c r="P11">
        <v>0</v>
      </c>
      <c r="Q11">
        <v>1.4</v>
      </c>
      <c r="R11">
        <v>0</v>
      </c>
      <c r="S11">
        <v>0</v>
      </c>
      <c r="T11">
        <v>0</v>
      </c>
      <c r="U11">
        <v>0</v>
      </c>
      <c r="V11">
        <v>0</v>
      </c>
      <c r="W11">
        <v>0</v>
      </c>
      <c r="X11">
        <v>0</v>
      </c>
      <c r="Y11">
        <v>0</v>
      </c>
      <c r="Z11">
        <v>0</v>
      </c>
      <c r="AA11">
        <v>0</v>
      </c>
      <c r="AB11">
        <v>0</v>
      </c>
      <c r="AC11">
        <v>0</v>
      </c>
      <c r="AD11">
        <v>0</v>
      </c>
      <c r="AE11">
        <v>0</v>
      </c>
      <c r="AF11">
        <v>6.2069999999999998E-3</v>
      </c>
      <c r="AG11">
        <v>1.2414E-2</v>
      </c>
      <c r="AH11">
        <v>6.9821999999999995E-2</v>
      </c>
      <c r="AI11">
        <v>1.4</v>
      </c>
      <c r="AJ11">
        <v>0</v>
      </c>
      <c r="AK11">
        <v>4.4450000000000003E-2</v>
      </c>
      <c r="AL11">
        <v>1.3</v>
      </c>
      <c r="AM11">
        <v>0</v>
      </c>
      <c r="AN11">
        <v>0</v>
      </c>
      <c r="AO11">
        <v>0</v>
      </c>
      <c r="AP11">
        <v>0</v>
      </c>
      <c r="AQ11">
        <v>0</v>
      </c>
      <c r="AR11">
        <v>0</v>
      </c>
      <c r="AS11">
        <v>0</v>
      </c>
      <c r="AT11">
        <v>2</v>
      </c>
      <c r="AU11">
        <v>375</v>
      </c>
      <c r="AV11">
        <v>60</v>
      </c>
      <c r="AW11">
        <v>0</v>
      </c>
      <c r="AX11">
        <v>0</v>
      </c>
      <c r="AY11">
        <v>0</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4"/>
  <sheetViews>
    <sheetView topLeftCell="B1" workbookViewId="0">
      <selection activeCell="F14" sqref="F14"/>
    </sheetView>
  </sheetViews>
  <sheetFormatPr defaultColWidth="8.81640625"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5"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35">
      <c r="A3" s="1" t="e">
        <f>Input!#REF!</f>
        <v>#REF!</v>
      </c>
      <c r="B3" s="1" t="s">
        <v>203</v>
      </c>
      <c r="C3" t="s">
        <v>202</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35">
      <c r="A4" s="1" t="e">
        <f>Input!#REF!</f>
        <v>#REF!</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ColWidth="8.81640625"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ColWidth="8.81640625"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Ben Taylor</cp:lastModifiedBy>
  <dcterms:created xsi:type="dcterms:W3CDTF">2023-12-05T19:03:00Z</dcterms:created>
  <dcterms:modified xsi:type="dcterms:W3CDTF">2024-03-05T03:03:38Z</dcterms:modified>
</cp:coreProperties>
</file>