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esktop\API-site Lulu\documentos\"/>
    </mc:Choice>
  </mc:AlternateContent>
  <xr:revisionPtr revIDLastSave="0" documentId="13_ncr:1_{8DA6876E-6808-466E-B379-7D11BA7826AA}" xr6:coauthVersionLast="47" xr6:coauthVersionMax="47" xr10:uidLastSave="{00000000-0000-0000-0000-000000000000}"/>
  <bookViews>
    <workbookView xWindow="-120" yWindow="-120" windowWidth="20730" windowHeight="11040" tabRatio="353" xr2:uid="{00000000-000D-0000-FFFF-FFFF00000000}"/>
  </bookViews>
  <sheets>
    <sheet name="Usuários" sheetId="1" r:id="rId1"/>
    <sheet name="Demandas" sheetId="3" r:id="rId2"/>
    <sheet name="Statu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9" l="1"/>
  <c r="F8" i="9"/>
  <c r="K8" i="9"/>
  <c r="L8" i="9"/>
  <c r="K7" i="3"/>
  <c r="H7" i="3"/>
  <c r="P7" i="1"/>
  <c r="O7" i="1"/>
  <c r="N7" i="1"/>
</calcChain>
</file>

<file path=xl/sharedStrings.xml><?xml version="1.0" encoding="utf-8"?>
<sst xmlns="http://schemas.openxmlformats.org/spreadsheetml/2006/main" count="64" uniqueCount="56">
  <si>
    <t>idUsuario</t>
  </si>
  <si>
    <t>primeiroNome</t>
  </si>
  <si>
    <t>ultimoNome</t>
  </si>
  <si>
    <t>dtNascimento</t>
  </si>
  <si>
    <t>CEP</t>
  </si>
  <si>
    <t>profissao</t>
  </si>
  <si>
    <t>genero</t>
  </si>
  <si>
    <t>email</t>
  </si>
  <si>
    <t>senha</t>
  </si>
  <si>
    <t>confirSenha</t>
  </si>
  <si>
    <t>fk_idUsuarioAdm</t>
  </si>
  <si>
    <t>Lucas</t>
  </si>
  <si>
    <t>Hessel</t>
  </si>
  <si>
    <t>2001-03-27</t>
  </si>
  <si>
    <t>02464010</t>
  </si>
  <si>
    <t>Estudante de TI</t>
  </si>
  <si>
    <t>Masculino</t>
  </si>
  <si>
    <t>contato.lucas.hessel@gmail.com</t>
  </si>
  <si>
    <t>Luc@s123</t>
  </si>
  <si>
    <t>Denise</t>
  </si>
  <si>
    <t>Fidelis da Conceição</t>
  </si>
  <si>
    <t>1980-07-25</t>
  </si>
  <si>
    <t>Biomedica</t>
  </si>
  <si>
    <t>feminino</t>
  </si>
  <si>
    <t>deniseconceicao878@gmail.com</t>
  </si>
  <si>
    <t>123456789</t>
  </si>
  <si>
    <t>Ricardo</t>
  </si>
  <si>
    <t>Fidelis</t>
  </si>
  <si>
    <t>1982-05-28</t>
  </si>
  <si>
    <t>Sommelier</t>
  </si>
  <si>
    <t>dinhofideliz12@gmail.com</t>
  </si>
  <si>
    <t>123456</t>
  </si>
  <si>
    <t>qtd Pessoas</t>
  </si>
  <si>
    <t>qt Genero F</t>
  </si>
  <si>
    <t>qt Genero M</t>
  </si>
  <si>
    <t>idDemanda</t>
  </si>
  <si>
    <t>fk_idUsuario</t>
  </si>
  <si>
    <t>dtInicio</t>
  </si>
  <si>
    <t>dtTermino</t>
  </si>
  <si>
    <t>descricao</t>
  </si>
  <si>
    <t>preco</t>
  </si>
  <si>
    <t>2022-06-06</t>
  </si>
  <si>
    <t>2022-06-27</t>
  </si>
  <si>
    <t>Planejamento do armário bh</t>
  </si>
  <si>
    <t>qtd Demanda</t>
  </si>
  <si>
    <t>Total</t>
  </si>
  <si>
    <t>idStatus</t>
  </si>
  <si>
    <t>statusUser</t>
  </si>
  <si>
    <t>newsLetter</t>
  </si>
  <si>
    <t>ativo</t>
  </si>
  <si>
    <t>sim</t>
  </si>
  <si>
    <t>NewsLetter</t>
  </si>
  <si>
    <t>não</t>
  </si>
  <si>
    <t>Ativo</t>
  </si>
  <si>
    <t>Inativo</t>
  </si>
  <si>
    <t>Status Usário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</si>
</sst>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" tint="0.14999847407452621"/>
      <name val="Calibri Light"/>
      <family val="2"/>
      <scheme val="major"/>
    </font>
    <font>
      <sz val="12"/>
      <color theme="1" tint="0.14999847407452621"/>
      <name val="Calibri Light"/>
      <family val="2"/>
      <scheme val="major"/>
    </font>
    <font>
      <u/>
      <sz val="11"/>
      <color theme="1" tint="0.1499984740745262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0" fontId="20" fillId="0" borderId="10" xfId="0" applyFont="1" applyBorder="1"/>
    <xf numFmtId="0" fontId="20" fillId="0" borderId="0" xfId="0" applyFont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left"/>
    </xf>
    <xf numFmtId="0" fontId="20" fillId="0" borderId="11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/>
    <xf numFmtId="0" fontId="20" fillId="0" borderId="0" xfId="0" applyFont="1" applyFill="1" applyBorder="1"/>
    <xf numFmtId="0" fontId="19" fillId="0" borderId="0" xfId="0" applyFont="1"/>
    <xf numFmtId="0" fontId="22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44" fontId="20" fillId="0" borderId="10" xfId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0" borderId="0" xfId="0" applyFont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20" fillId="0" borderId="0" xfId="0" applyFont="1" applyFill="1"/>
    <xf numFmtId="0" fontId="22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>
                <a:latin typeface="+mj-lt"/>
              </a:rPr>
              <a:t>Usuários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Usuários!$N$6:$P$6</c:f>
              <c:strCache>
                <c:ptCount val="3"/>
                <c:pt idx="0">
                  <c:v>qtd Pessoas</c:v>
                </c:pt>
                <c:pt idx="1">
                  <c:v>qt Genero M</c:v>
                </c:pt>
                <c:pt idx="2">
                  <c:v>qt Genero F</c:v>
                </c:pt>
              </c:strCache>
            </c:strRef>
          </c:cat>
          <c:val>
            <c:numRef>
              <c:f>Usuários!$N$7:$P$7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3-47A7-8968-8E168BFB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055823"/>
        <c:axId val="1446057071"/>
      </c:barChart>
      <c:catAx>
        <c:axId val="14460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57071"/>
        <c:crosses val="autoZero"/>
        <c:auto val="1"/>
        <c:lblAlgn val="ctr"/>
        <c:lblOffset val="100"/>
        <c:noMultiLvlLbl val="0"/>
      </c:catAx>
      <c:valAx>
        <c:axId val="14460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Quatidade</a:t>
            </a:r>
            <a:r>
              <a:rPr lang="pt-BR" baseline="0"/>
              <a:t> de </a:t>
            </a:r>
            <a:r>
              <a:rPr lang="pt-BR"/>
              <a:t>Demandas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Demandas!$H$6</c:f>
              <c:strCache>
                <c:ptCount val="1"/>
                <c:pt idx="0">
                  <c:v>qtd Demanda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Demandas!$H$7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A-47A9-96B5-8DB96E38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72591"/>
        <c:axId val="556168431"/>
      </c:barChart>
      <c:catAx>
        <c:axId val="55617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68431"/>
        <c:crosses val="autoZero"/>
        <c:auto val="1"/>
        <c:lblAlgn val="ctr"/>
        <c:lblOffset val="100"/>
        <c:noMultiLvlLbl val="0"/>
      </c:catAx>
      <c:valAx>
        <c:axId val="5561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Demandas!$K$6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Demandas!$K$7</c:f>
              <c:numCache>
                <c:formatCode>_("R$"* #,##0.00_);_("R$"* \(#,##0.00\);_("R$"* "-"??_);_(@_)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9-4136-B2B2-0DA42F3F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053743"/>
        <c:axId val="1446047087"/>
      </c:barChart>
      <c:catAx>
        <c:axId val="144605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47087"/>
        <c:crosses val="autoZero"/>
        <c:auto val="1"/>
        <c:lblAlgn val="ctr"/>
        <c:lblOffset val="100"/>
        <c:noMultiLvlLbl val="0"/>
      </c:catAx>
      <c:valAx>
        <c:axId val="1446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5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Status</a:t>
            </a:r>
            <a:r>
              <a:rPr lang="pt-BR" baseline="0"/>
              <a:t> Usuário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C4-475F-A392-4CF5F5F5ED1A}"/>
              </c:ext>
            </c:extLst>
          </c:dPt>
          <c:cat>
            <c:strRef>
              <c:f>Status!$F$7:$G$7</c:f>
              <c:strCache>
                <c:ptCount val="2"/>
                <c:pt idx="0">
                  <c:v>Ativo</c:v>
                </c:pt>
                <c:pt idx="1">
                  <c:v>Inativo</c:v>
                </c:pt>
              </c:strCache>
            </c:strRef>
          </c:cat>
          <c:val>
            <c:numRef>
              <c:f>Status!$F$8:$G$8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4-475F-A392-4CF5F5F5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948399"/>
        <c:axId val="1502945487"/>
      </c:barChart>
      <c:catAx>
        <c:axId val="15029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945487"/>
        <c:crosses val="autoZero"/>
        <c:auto val="1"/>
        <c:lblAlgn val="ctr"/>
        <c:lblOffset val="100"/>
        <c:noMultiLvlLbl val="0"/>
      </c:catAx>
      <c:valAx>
        <c:axId val="15029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94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Quer</a:t>
            </a:r>
            <a:r>
              <a:rPr lang="pt-BR" baseline="0"/>
              <a:t> receber NewsLetter?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5B-4BDC-A3C3-CDA9F6288FB3}"/>
              </c:ext>
            </c:extLst>
          </c:dPt>
          <c:cat>
            <c:strRef>
              <c:f>Status!$K$7:$L$7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Status!$K$8:$L$8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B-4BDC-A3C3-CDA9F628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52287"/>
        <c:axId val="1509454367"/>
      </c:barChart>
      <c:catAx>
        <c:axId val="150945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54367"/>
        <c:crosses val="autoZero"/>
        <c:auto val="1"/>
        <c:lblAlgn val="ctr"/>
        <c:lblOffset val="100"/>
        <c:noMultiLvlLbl val="0"/>
      </c:catAx>
      <c:valAx>
        <c:axId val="15094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5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273009</xdr:colOff>
      <xdr:row>10</xdr:row>
      <xdr:rowOff>45810</xdr:rowOff>
    </xdr:from>
    <xdr:to>
      <xdr:col>17</xdr:col>
      <xdr:colOff>502063</xdr:colOff>
      <xdr:row>24</xdr:row>
      <xdr:rowOff>90260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DBA7CF-6A42-2BB0-4B2A-2B7FE3EA1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851884</xdr:colOff>
      <xdr:row>4</xdr:row>
      <xdr:rowOff>108549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D412E3D-8804-4FAC-83F7-FB46CF1C6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11744" cy="879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845603</xdr:colOff>
      <xdr:row>4</xdr:row>
      <xdr:rowOff>133676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D25D92-76F2-496A-9989-4649E055A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463" cy="904238"/>
        </a:xfrm>
        <a:prstGeom prst="rect">
          <a:avLst/>
        </a:prstGeom>
      </xdr:spPr>
    </xdr:pic>
    <xdr:clientData/>
  </xdr:twoCellAnchor>
  <xdr:twoCellAnchor>
    <xdr:from>
      <xdr:col>6</xdr:col>
      <xdr:colOff>465898</xdr:colOff>
      <xdr:row>8</xdr:row>
      <xdr:rowOff>64214</xdr:rowOff>
    </xdr:from>
    <xdr:to>
      <xdr:col>12</xdr:col>
      <xdr:colOff>549088</xdr:colOff>
      <xdr:row>18</xdr:row>
      <xdr:rowOff>56030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B1EA07-56DB-FF3F-7870-FDA62D37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295416</xdr:colOff>
      <xdr:row>8</xdr:row>
      <xdr:rowOff>74917</xdr:rowOff>
    </xdr:from>
    <xdr:to>
      <xdr:col>17</xdr:col>
      <xdr:colOff>446349</xdr:colOff>
      <xdr:row>18</xdr:row>
      <xdr:rowOff>60457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40439E-3763-597B-624A-03D05605F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845603</xdr:colOff>
      <xdr:row>4</xdr:row>
      <xdr:rowOff>133676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733037-E7D6-41FE-83A0-99D09F21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463" cy="904238"/>
        </a:xfrm>
        <a:prstGeom prst="rect">
          <a:avLst/>
        </a:prstGeom>
      </xdr:spPr>
    </xdr:pic>
    <xdr:clientData/>
  </xdr:twoCellAnchor>
  <xdr:twoCellAnchor>
    <xdr:from>
      <xdr:col>4</xdr:col>
      <xdr:colOff>837041</xdr:colOff>
      <xdr:row>9</xdr:row>
      <xdr:rowOff>149315</xdr:rowOff>
    </xdr:from>
    <xdr:to>
      <xdr:col>10</xdr:col>
      <xdr:colOff>730171</xdr:colOff>
      <xdr:row>21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97970C-53B0-78A1-8F80-2360AA98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152097</xdr:colOff>
      <xdr:row>9</xdr:row>
      <xdr:rowOff>149313</xdr:rowOff>
    </xdr:from>
    <xdr:to>
      <xdr:col>17</xdr:col>
      <xdr:colOff>291353</xdr:colOff>
      <xdr:row>20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7AD30A-4BB4-9EFB-898B-54F7AE33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P11"/>
  <sheetViews>
    <sheetView tabSelected="1" topLeftCell="A2" zoomScale="85" zoomScaleNormal="85" workbookViewId="0">
      <selection activeCell="A10" sqref="A10"/>
    </sheetView>
  </sheetViews>
  <sheetFormatPr defaultRowHeight="15" x14ac:dyDescent="0.25"/>
  <cols>
    <col min="1" max="1" width="11.42578125" style="9" bestFit="1" customWidth="1"/>
    <col min="2" max="2" width="17.140625" style="10" customWidth="1"/>
    <col min="3" max="3" width="21" style="5" customWidth="1"/>
    <col min="4" max="4" width="16.5703125" style="10" customWidth="1"/>
    <col min="5" max="5" width="13.28515625" style="10" customWidth="1"/>
    <col min="6" max="6" width="18.42578125" style="5" customWidth="1"/>
    <col min="7" max="7" width="15.42578125" style="5" customWidth="1"/>
    <col min="8" max="8" width="32.5703125" style="5" customWidth="1"/>
    <col min="9" max="9" width="9.140625" style="5" hidden="1" customWidth="1"/>
    <col min="10" max="10" width="7.140625" style="5" hidden="1" customWidth="1"/>
    <col min="11" max="11" width="19.7109375" style="9" bestFit="1" customWidth="1"/>
    <col min="12" max="13" width="9.140625" style="5"/>
    <col min="14" max="14" width="12.42578125" style="9" bestFit="1" customWidth="1"/>
    <col min="15" max="15" width="13.28515625" style="5" bestFit="1" customWidth="1"/>
    <col min="16" max="16" width="11.85546875" style="5" bestFit="1" customWidth="1"/>
    <col min="17" max="16384" width="9.140625" style="5"/>
  </cols>
  <sheetData>
    <row r="6" spans="1:16" s="15" customFormat="1" ht="15.7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N6" s="1" t="s">
        <v>32</v>
      </c>
      <c r="O6" s="1" t="s">
        <v>34</v>
      </c>
      <c r="P6" s="1" t="s">
        <v>33</v>
      </c>
    </row>
    <row r="7" spans="1:16" x14ac:dyDescent="0.25">
      <c r="A7" s="2">
        <v>1</v>
      </c>
      <c r="B7" s="3" t="s">
        <v>11</v>
      </c>
      <c r="C7" s="4" t="s">
        <v>12</v>
      </c>
      <c r="D7" s="3" t="s">
        <v>13</v>
      </c>
      <c r="E7" s="3" t="s">
        <v>14</v>
      </c>
      <c r="F7" s="4" t="s">
        <v>15</v>
      </c>
      <c r="G7" s="4" t="s">
        <v>16</v>
      </c>
      <c r="H7" s="4" t="s">
        <v>17</v>
      </c>
      <c r="I7" s="4" t="s">
        <v>18</v>
      </c>
      <c r="J7" s="4" t="s">
        <v>18</v>
      </c>
      <c r="K7" s="2">
        <v>0</v>
      </c>
      <c r="N7" s="2">
        <f>COUNTA(B7:B1048576)</f>
        <v>3</v>
      </c>
      <c r="O7" s="2">
        <f>COUNTIF(G7:G1048576,G7)</f>
        <v>2</v>
      </c>
      <c r="P7" s="2">
        <f>COUNTIF(G7:G1048576,G8)</f>
        <v>1</v>
      </c>
    </row>
    <row r="8" spans="1:16" x14ac:dyDescent="0.25">
      <c r="A8" s="2">
        <v>2</v>
      </c>
      <c r="B8" s="3" t="s">
        <v>19</v>
      </c>
      <c r="C8" s="4" t="s">
        <v>20</v>
      </c>
      <c r="D8" s="3" t="s">
        <v>21</v>
      </c>
      <c r="E8" s="3" t="s">
        <v>14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25</v>
      </c>
      <c r="K8" s="2">
        <v>1</v>
      </c>
    </row>
    <row r="9" spans="1:16" x14ac:dyDescent="0.25">
      <c r="A9" s="6">
        <v>3</v>
      </c>
      <c r="B9" s="7" t="s">
        <v>26</v>
      </c>
      <c r="C9" s="8" t="s">
        <v>27</v>
      </c>
      <c r="D9" s="7" t="s">
        <v>28</v>
      </c>
      <c r="E9" s="7" t="s">
        <v>14</v>
      </c>
      <c r="F9" s="8" t="s">
        <v>29</v>
      </c>
      <c r="G9" s="8" t="s">
        <v>16</v>
      </c>
      <c r="H9" s="8" t="s">
        <v>30</v>
      </c>
      <c r="I9" s="8" t="s">
        <v>31</v>
      </c>
      <c r="J9" s="8" t="s">
        <v>31</v>
      </c>
      <c r="K9" s="6">
        <v>0</v>
      </c>
    </row>
    <row r="10" spans="1:16" x14ac:dyDescent="0.25">
      <c r="A10" s="11"/>
      <c r="B10" s="12"/>
      <c r="C10" s="13"/>
      <c r="D10" s="12"/>
      <c r="E10" s="12"/>
      <c r="F10" s="13"/>
      <c r="G10" s="14"/>
      <c r="H10" s="13"/>
      <c r="I10" s="13"/>
      <c r="J10" s="13"/>
      <c r="K10" s="11"/>
    </row>
    <row r="11" spans="1:16" x14ac:dyDescent="0.25">
      <c r="F11" s="13"/>
      <c r="G11" s="13"/>
      <c r="H11" s="13"/>
      <c r="I11" s="13"/>
      <c r="J11" s="13"/>
      <c r="K11" s="16"/>
    </row>
  </sheetData>
  <pageMargins left="0.78740157499999996" right="0.78740157499999996" top="0.984251969" bottom="0.984251969" header="0.4921259845" footer="0.492125984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4:Q11"/>
  <sheetViews>
    <sheetView zoomScale="85" zoomScaleNormal="85" workbookViewId="0">
      <selection activeCell="A16" sqref="A8:A16"/>
    </sheetView>
  </sheetViews>
  <sheetFormatPr defaultRowHeight="15" x14ac:dyDescent="0.25"/>
  <cols>
    <col min="1" max="1" width="11.42578125" style="9" bestFit="1" customWidth="1"/>
    <col min="2" max="2" width="16.5703125" style="9" customWidth="1"/>
    <col min="3" max="3" width="21" style="5" customWidth="1"/>
    <col min="4" max="4" width="16.5703125" style="10" customWidth="1"/>
    <col min="5" max="5" width="13.28515625" style="10" customWidth="1"/>
    <col min="6" max="6" width="18.42578125" style="5" customWidth="1"/>
    <col min="7" max="7" width="15.42578125" style="5" customWidth="1"/>
    <col min="8" max="8" width="14.5703125" style="9" customWidth="1"/>
    <col min="9" max="9" width="9.140625" style="5" hidden="1" customWidth="1"/>
    <col min="10" max="10" width="7.140625" style="5" hidden="1" customWidth="1"/>
    <col min="11" max="11" width="13.5703125" style="9" customWidth="1"/>
    <col min="12" max="13" width="9.140625" style="5"/>
    <col min="14" max="14" width="12.42578125" style="9" bestFit="1" customWidth="1"/>
    <col min="15" max="15" width="13.28515625" style="5" bestFit="1" customWidth="1"/>
    <col min="16" max="16" width="11.85546875" style="5" bestFit="1" customWidth="1"/>
    <col min="17" max="16384" width="9.140625" style="5"/>
  </cols>
  <sheetData>
    <row r="4" spans="1:17" x14ac:dyDescent="0.25">
      <c r="G4" s="14"/>
      <c r="H4" s="17"/>
      <c r="I4" s="14"/>
      <c r="J4" s="14"/>
      <c r="K4" s="17"/>
      <c r="L4" s="14"/>
    </row>
    <row r="5" spans="1:17" x14ac:dyDescent="0.25">
      <c r="G5" s="14"/>
      <c r="H5" s="17"/>
      <c r="I5" s="14"/>
      <c r="J5" s="14"/>
      <c r="K5" s="17"/>
      <c r="L5" s="14"/>
    </row>
    <row r="6" spans="1:17" s="24" customFormat="1" ht="15.75" x14ac:dyDescent="0.2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22"/>
      <c r="H6" s="1" t="s">
        <v>44</v>
      </c>
      <c r="I6" s="1"/>
      <c r="J6" s="1"/>
      <c r="K6" s="1" t="s">
        <v>45</v>
      </c>
      <c r="L6" s="23"/>
      <c r="M6" s="23"/>
      <c r="N6" s="22"/>
      <c r="O6" s="22"/>
      <c r="P6" s="22"/>
      <c r="Q6" s="23"/>
    </row>
    <row r="7" spans="1:17" x14ac:dyDescent="0.25">
      <c r="A7" s="6">
        <v>1</v>
      </c>
      <c r="B7" s="6">
        <v>2</v>
      </c>
      <c r="C7" s="8" t="s">
        <v>41</v>
      </c>
      <c r="D7" s="8" t="s">
        <v>42</v>
      </c>
      <c r="E7" s="8" t="s">
        <v>43</v>
      </c>
      <c r="F7" s="8">
        <v>150</v>
      </c>
      <c r="G7" s="14"/>
      <c r="H7" s="19">
        <f>COUNTA(A7:A1048576)</f>
        <v>1</v>
      </c>
      <c r="I7" s="18"/>
      <c r="J7" s="18"/>
      <c r="K7" s="20">
        <f>SUM(F7:F1048576)</f>
        <v>150</v>
      </c>
      <c r="L7" s="14"/>
      <c r="M7" s="14"/>
      <c r="N7" s="17"/>
      <c r="O7" s="17"/>
      <c r="P7" s="17"/>
      <c r="Q7" s="14"/>
    </row>
    <row r="8" spans="1:17" x14ac:dyDescent="0.25">
      <c r="A8" s="11"/>
      <c r="B8" s="11"/>
      <c r="C8" s="13"/>
      <c r="D8" s="12"/>
      <c r="E8" s="12"/>
      <c r="F8" s="13"/>
      <c r="G8" s="14"/>
      <c r="H8" s="17"/>
      <c r="I8" s="14"/>
      <c r="J8" s="14"/>
      <c r="K8" s="17"/>
      <c r="L8" s="14"/>
      <c r="M8" s="14"/>
      <c r="N8" s="17"/>
      <c r="O8" s="14"/>
      <c r="P8" s="14"/>
      <c r="Q8" s="14"/>
    </row>
    <row r="9" spans="1:17" x14ac:dyDescent="0.25">
      <c r="A9" s="11"/>
      <c r="B9" s="11"/>
      <c r="C9" s="13"/>
      <c r="D9" s="12"/>
      <c r="E9" s="12"/>
      <c r="F9" s="13"/>
      <c r="G9" s="13"/>
      <c r="H9" s="11"/>
      <c r="I9" s="13"/>
      <c r="J9" s="13"/>
      <c r="K9" s="11"/>
      <c r="L9" s="13"/>
    </row>
    <row r="10" spans="1:17" x14ac:dyDescent="0.25">
      <c r="A10" s="11"/>
      <c r="B10" s="11"/>
      <c r="C10" s="13"/>
      <c r="D10" s="12"/>
      <c r="E10" s="12"/>
      <c r="F10" s="13"/>
      <c r="G10" s="14"/>
      <c r="H10" s="11"/>
      <c r="I10" s="13"/>
      <c r="J10" s="13"/>
      <c r="K10" s="11"/>
    </row>
    <row r="11" spans="1:17" x14ac:dyDescent="0.25">
      <c r="A11" s="11"/>
      <c r="B11" s="11"/>
      <c r="C11" s="13"/>
      <c r="D11" s="12"/>
      <c r="E11" s="12"/>
      <c r="F11" s="13"/>
      <c r="G11" s="13"/>
      <c r="H11" s="11"/>
      <c r="I11" s="13"/>
      <c r="J11" s="13"/>
      <c r="K11" s="16"/>
    </row>
  </sheetData>
  <pageMargins left="0.78740157499999996" right="0.78740157499999996" top="0.984251969" bottom="0.984251969" header="0.4921259845" footer="0.492125984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4:Q11"/>
  <sheetViews>
    <sheetView zoomScale="85" zoomScaleNormal="85" workbookViewId="0">
      <selection activeCell="A8" sqref="A8"/>
    </sheetView>
  </sheetViews>
  <sheetFormatPr defaultRowHeight="15" x14ac:dyDescent="0.25"/>
  <cols>
    <col min="1" max="1" width="11.42578125" style="26" bestFit="1" customWidth="1"/>
    <col min="2" max="2" width="17.140625" style="27" customWidth="1"/>
    <col min="3" max="3" width="21" style="28" customWidth="1"/>
    <col min="4" max="4" width="16.5703125" style="27" customWidth="1"/>
    <col min="5" max="5" width="13.28515625" style="27" customWidth="1"/>
    <col min="6" max="6" width="14.28515625" style="28" customWidth="1"/>
    <col min="7" max="7" width="12.7109375" style="28" customWidth="1"/>
    <col min="8" max="8" width="19.28515625" style="28" customWidth="1"/>
    <col min="9" max="9" width="9.140625" style="28" hidden="1" customWidth="1"/>
    <col min="10" max="10" width="7.140625" style="28" hidden="1" customWidth="1"/>
    <col min="11" max="11" width="11.42578125" style="26" customWidth="1"/>
    <col min="12" max="13" width="9.140625" style="28"/>
    <col min="14" max="14" width="12.42578125" style="26" bestFit="1" customWidth="1"/>
    <col min="15" max="15" width="13.28515625" style="28" bestFit="1" customWidth="1"/>
    <col min="16" max="16" width="11.85546875" style="28" bestFit="1" customWidth="1"/>
    <col min="17" max="16384" width="9.140625" style="28"/>
  </cols>
  <sheetData>
    <row r="4" spans="1:17" x14ac:dyDescent="0.25">
      <c r="M4" s="14"/>
      <c r="N4" s="17"/>
      <c r="O4" s="14"/>
      <c r="P4" s="14"/>
      <c r="Q4" s="14"/>
    </row>
    <row r="5" spans="1:17" x14ac:dyDescent="0.25">
      <c r="M5" s="14"/>
      <c r="N5" s="17"/>
      <c r="O5" s="14"/>
      <c r="P5" s="14"/>
      <c r="Q5" s="14"/>
    </row>
    <row r="6" spans="1:17" ht="15.75" x14ac:dyDescent="0.25">
      <c r="A6" s="1" t="s">
        <v>46</v>
      </c>
      <c r="B6" s="1" t="s">
        <v>36</v>
      </c>
      <c r="C6" s="1" t="s">
        <v>47</v>
      </c>
      <c r="D6" s="1" t="s">
        <v>48</v>
      </c>
      <c r="E6" s="30"/>
      <c r="F6" s="34" t="s">
        <v>55</v>
      </c>
      <c r="G6" s="34"/>
      <c r="H6" s="30"/>
      <c r="I6" s="30"/>
      <c r="J6" s="30"/>
      <c r="K6" s="33" t="s">
        <v>51</v>
      </c>
      <c r="L6" s="33"/>
      <c r="M6" s="14"/>
      <c r="N6" s="30"/>
      <c r="O6" s="30"/>
      <c r="P6" s="30"/>
      <c r="Q6" s="14"/>
    </row>
    <row r="7" spans="1:17" x14ac:dyDescent="0.25">
      <c r="A7" s="31">
        <v>1</v>
      </c>
      <c r="B7" s="31">
        <v>2</v>
      </c>
      <c r="C7" s="32" t="s">
        <v>49</v>
      </c>
      <c r="D7" s="32" t="s">
        <v>50</v>
      </c>
      <c r="E7" s="25"/>
      <c r="F7" s="21" t="s">
        <v>53</v>
      </c>
      <c r="G7" s="21" t="s">
        <v>54</v>
      </c>
      <c r="H7" s="14"/>
      <c r="I7" s="14"/>
      <c r="J7" s="14"/>
      <c r="K7" s="19" t="s">
        <v>50</v>
      </c>
      <c r="L7" s="19" t="s">
        <v>52</v>
      </c>
      <c r="M7" s="14"/>
      <c r="N7" s="17"/>
      <c r="O7" s="17"/>
      <c r="P7" s="17"/>
      <c r="Q7" s="14"/>
    </row>
    <row r="8" spans="1:17" x14ac:dyDescent="0.25">
      <c r="A8" s="17"/>
      <c r="B8" s="25"/>
      <c r="C8" s="14"/>
      <c r="D8" s="25"/>
      <c r="E8" s="25"/>
      <c r="F8" s="19">
        <f>COUNTIF(C7:C1048576,F7)</f>
        <v>1</v>
      </c>
      <c r="G8" s="19">
        <f>COUNTIF(C7:C1048576,G7)</f>
        <v>0</v>
      </c>
      <c r="H8" s="14"/>
      <c r="I8" s="14"/>
      <c r="J8" s="14"/>
      <c r="K8" s="19">
        <f>COUNTIF(D7:D1048576,K7)</f>
        <v>1</v>
      </c>
      <c r="L8" s="19">
        <f>COUNTIF(D7:D1048576,L7)</f>
        <v>0</v>
      </c>
      <c r="M8" s="14"/>
      <c r="N8" s="17"/>
      <c r="O8" s="14"/>
      <c r="P8" s="14"/>
      <c r="Q8" s="14"/>
    </row>
    <row r="9" spans="1:17" x14ac:dyDescent="0.25">
      <c r="A9" s="17"/>
      <c r="B9" s="25"/>
      <c r="C9" s="14"/>
      <c r="D9" s="25"/>
      <c r="E9" s="25"/>
      <c r="F9" s="14"/>
      <c r="G9" s="14"/>
      <c r="H9" s="14"/>
      <c r="I9" s="14"/>
      <c r="J9" s="14"/>
      <c r="K9" s="17"/>
      <c r="L9" s="14"/>
    </row>
    <row r="10" spans="1:17" x14ac:dyDescent="0.25">
      <c r="A10" s="17"/>
      <c r="B10" s="25"/>
      <c r="C10" s="14"/>
      <c r="D10" s="25"/>
      <c r="E10" s="25"/>
      <c r="F10" s="14"/>
      <c r="G10" s="14"/>
      <c r="H10" s="14"/>
      <c r="I10" s="14"/>
      <c r="J10" s="14"/>
      <c r="K10" s="17"/>
    </row>
    <row r="11" spans="1:17" x14ac:dyDescent="0.25">
      <c r="F11" s="14"/>
      <c r="G11" s="14"/>
      <c r="H11" s="14"/>
      <c r="I11" s="14"/>
      <c r="J11" s="14"/>
      <c r="K11" s="29"/>
    </row>
  </sheetData>
  <mergeCells count="2">
    <mergeCell ref="K6:L6"/>
    <mergeCell ref="F6:G6"/>
  </mergeCells>
  <pageMargins left="0.78740157499999996" right="0.78740157499999996" top="0.984251969" bottom="0.984251969" header="0.4921259845" footer="0.49212598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Usuários</vt:lpstr>
      <vt:lpstr>Demandas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Hessel</dc:creator>
  <cp:lastModifiedBy>Lucas Hessel</cp:lastModifiedBy>
  <dcterms:created xsi:type="dcterms:W3CDTF">2022-06-06T23:08:40Z</dcterms:created>
  <dcterms:modified xsi:type="dcterms:W3CDTF">2022-06-07T20:52:47Z</dcterms:modified>
</cp:coreProperties>
</file>